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3.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4.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drawings/drawing5.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drawings/drawing8.xml" ContentType="application/vnd.openxmlformats-officedocument.drawing+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drawings/drawing9.xml" ContentType="application/vnd.openxmlformats-officedocument.drawing+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y-mizukami\Desktop\ZEH計算シート\"/>
    </mc:Choice>
  </mc:AlternateContent>
  <xr:revisionPtr revIDLastSave="0" documentId="13_ncr:1_{10932326-A9DA-4351-AEC2-19F1F5F767E0}" xr6:coauthVersionLast="47" xr6:coauthVersionMax="47" xr10:uidLastSave="{00000000-0000-0000-0000-000000000000}"/>
  <bookViews>
    <workbookView xWindow="-28920" yWindow="-120" windowWidth="29040" windowHeight="15720" tabRatio="1000" firstSheet="1" activeTab="11" xr2:uid="{00000000-000D-0000-FFFF-FFFF00000000}"/>
  </bookViews>
  <sheets>
    <sheet name="DB" sheetId="52" state="hidden" r:id="rId1"/>
    <sheet name="注意事項等" sheetId="15" r:id="rId2"/>
    <sheet name="６面 (店舗等併用住宅の住戸部分)" sheetId="42" state="hidden" r:id="rId3"/>
    <sheet name="5面 (共同住宅等・複合建築物の住戸) " sheetId="72" state="hidden" r:id="rId4"/>
    <sheet name="6面 (共同住宅等の住棟用) " sheetId="73" state="hidden" r:id="rId5"/>
    <sheet name="7面 (非住宅用)" sheetId="69" state="hidden" r:id="rId6"/>
    <sheet name="8面 (複合建築物全体) " sheetId="77" state="hidden" r:id="rId7"/>
    <sheet name="外皮・設備仕様表（任意）" sheetId="41" state="hidden" r:id="rId8"/>
    <sheet name="設内3（非住宅用）" sheetId="67" state="hidden" r:id="rId9"/>
    <sheet name="設内4（共用部分用）" sheetId="75" state="hidden" r:id="rId10"/>
    <sheet name="設内5（住棟全体）" sheetId="76" state="hidden" r:id="rId11"/>
    <sheet name="【戸建】ZEH計算シートVer.3.8.0" sheetId="50" r:id="rId12"/>
    <sheet name="更新履歴" sheetId="40" r:id="rId13"/>
    <sheet name="MAST" sheetId="51" r:id="rId14"/>
  </sheets>
  <externalReferences>
    <externalReference r:id="rId15"/>
    <externalReference r:id="rId16"/>
    <externalReference r:id="rId17"/>
    <externalReference r:id="rId18"/>
    <externalReference r:id="rId19"/>
    <externalReference r:id="rId20"/>
    <externalReference r:id="rId21"/>
  </externalReferences>
  <definedNames>
    <definedName name="ｄｄｄ" localSheetId="3">'[1]Ａ（北）'!#REF!</definedName>
    <definedName name="ｄｄｄ" localSheetId="4">'[1]Ａ（北）'!#REF!</definedName>
    <definedName name="ｄｄｄ" localSheetId="5">'[2]Ａ（北）'!#REF!</definedName>
    <definedName name="ｄｄｄ" localSheetId="6">'[2]Ａ（北）'!#REF!</definedName>
    <definedName name="ｄｄｄ" localSheetId="8">'[1]Ａ（北）'!#REF!</definedName>
    <definedName name="ｄｄｄ">'[1]Ａ（北）'!#REF!</definedName>
    <definedName name="_xlnm.Print_Area" localSheetId="11">'【戸建】ZEH計算シートVer.3.8.0'!$A$1:$K$51</definedName>
    <definedName name="_xlnm.Print_Area" localSheetId="3">'5面 (共同住宅等・複合建築物の住戸) '!$A$1:$AM$60</definedName>
    <definedName name="_xlnm.Print_Area" localSheetId="4">'6面 (共同住宅等の住棟用) '!$A$1:$AM$58</definedName>
    <definedName name="_xlnm.Print_Area" localSheetId="2">'６面 (店舗等併用住宅の住戸部分)'!$A$1:$AL$49</definedName>
    <definedName name="_xlnm.Print_Area" localSheetId="5">'7面 (非住宅用)'!$A$1:$AM$70</definedName>
    <definedName name="_xlnm.Print_Area" localSheetId="6">'8面 (複合建築物全体) '!$A$1:$AM$65</definedName>
    <definedName name="_xlnm.Print_Area" localSheetId="7">'外皮・設備仕様表（任意）'!$A$1:$E$63</definedName>
    <definedName name="_xlnm.Print_Area" localSheetId="8">'設内3（非住宅用）'!$A$1:$AO$294</definedName>
    <definedName name="_xlnm.Print_Area" localSheetId="10">'設内5（住棟全体）'!$A$1:$AO$39</definedName>
    <definedName name="_xlnm.Print_Area" localSheetId="1">注意事項等!$A$1:$P$15</definedName>
    <definedName name="お" localSheetId="3">'[1]Ａ（北）'!#REF!</definedName>
    <definedName name="お" localSheetId="4">'[1]Ａ（北）'!#REF!</definedName>
    <definedName name="お" localSheetId="5">'[2]Ａ（北）'!#REF!</definedName>
    <definedName name="お" localSheetId="6">'[2]Ａ（北）'!#REF!</definedName>
    <definedName name="お" localSheetId="8">'[1]Ａ（北）'!#REF!</definedName>
    <definedName name="お" localSheetId="9">'[1]Ａ（北）'!#REF!</definedName>
    <definedName name="お" localSheetId="10">'[1]Ａ（北）'!#REF!</definedName>
    <definedName name="お">'[1]Ａ（北）'!#REF!</definedName>
    <definedName name="か" localSheetId="3">'[1]Ａ（北）'!#REF!</definedName>
    <definedName name="か" localSheetId="4">'[1]Ａ（北）'!#REF!</definedName>
    <definedName name="か" localSheetId="5">'[2]Ａ（北）'!#REF!</definedName>
    <definedName name="か" localSheetId="6">'[2]Ａ（北）'!#REF!</definedName>
    <definedName name="か" localSheetId="8">'[1]Ａ（北）'!#REF!</definedName>
    <definedName name="か" localSheetId="9">'[1]Ａ（北）'!#REF!</definedName>
    <definedName name="か" localSheetId="10">'[1]Ａ（北）'!#REF!</definedName>
    <definedName name="か">'[1]Ａ（北）'!#REF!</definedName>
    <definedName name="は" localSheetId="3">'[1]Ａ（北）'!#REF!</definedName>
    <definedName name="は" localSheetId="4">'[1]Ａ（北）'!#REF!</definedName>
    <definedName name="は" localSheetId="5">'[2]Ａ（北）'!#REF!</definedName>
    <definedName name="は" localSheetId="6">'[2]Ａ（北）'!#REF!</definedName>
    <definedName name="は" localSheetId="8">'[1]Ａ（北）'!#REF!</definedName>
    <definedName name="は" localSheetId="9">'[1]Ａ（北）'!#REF!</definedName>
    <definedName name="は" localSheetId="10">'[1]Ａ（北）'!#REF!</definedName>
    <definedName name="は">'[1]Ａ（北）'!#REF!</definedName>
    <definedName name="可否" localSheetId="11">'【戸建】ZEH計算シートVer.3.8.0'!$M$41:$N$44</definedName>
    <definedName name="可否" localSheetId="5">[3]作成例!$K$41:$L$44</definedName>
    <definedName name="可否" localSheetId="6">[3]作成例!$K$41:$L$44</definedName>
    <definedName name="可否">[4]作成例!$K$41:$L$44</definedName>
    <definedName name="外皮基準" localSheetId="3">[5]MAST!$D$2:$K$5</definedName>
    <definedName name="外皮基準" localSheetId="4">[5]MAST!$D$2:$K$5</definedName>
    <definedName name="外皮基準" localSheetId="5">[6]MAST!$D$2:$K$5</definedName>
    <definedName name="外皮基準" localSheetId="6">[6]MAST!$D$2:$K$5</definedName>
    <definedName name="外皮基準" localSheetId="8">[7]MAST!$D$2:$K$5</definedName>
    <definedName name="外皮基準" localSheetId="9">[7]MAST!$D$2:$K$5</definedName>
    <definedName name="外皮基準" localSheetId="10">[7]MAST!$D$2:$K$5</definedName>
    <definedName name="外皮基準">MAST!$D$2:$K$5</definedName>
    <definedName name="外皮基準2">MAST!$D$2:$K$7</definedName>
    <definedName name="水準" localSheetId="3">[5]MAST!$C$7:$G$9</definedName>
    <definedName name="水準" localSheetId="4">[5]MAST!$C$7:$G$9</definedName>
    <definedName name="水準" localSheetId="5">[6]MAST!$C$7:$G$10</definedName>
    <definedName name="水準" localSheetId="6">[6]MAST!$C$7:$G$10</definedName>
    <definedName name="水準" localSheetId="8">[7]MAST!$C$7:$G$10</definedName>
    <definedName name="水準" localSheetId="9">[7]MAST!$C$7:$G$10</definedName>
    <definedName name="水準" localSheetId="10">[7]MAST!$C$7:$G$10</definedName>
    <definedName name="水準">MAST!$C$11:$G$13</definedName>
    <definedName name="水準L" localSheetId="5">[6]MAST!$C$7:$C$10</definedName>
    <definedName name="水準L" localSheetId="6">[6]MAST!$C$7:$C$10</definedName>
    <definedName name="水準L" localSheetId="8">[7]MAST!$C$7:$C$10</definedName>
    <definedName name="水準L" localSheetId="9">[7]MAST!$C$7:$C$10</definedName>
    <definedName name="水準L" localSheetId="10">[7]MAST!$C$7:$C$10</definedName>
    <definedName name="水準L">MAST!$C$11:$C$13</definedName>
    <definedName name="地域区分" localSheetId="3">[5]MAST!$D$2:$K$2</definedName>
    <definedName name="地域区分" localSheetId="4">[5]MAST!$D$2:$K$2</definedName>
    <definedName name="地域区分" localSheetId="5">[6]MAST!$D$2:$K$2</definedName>
    <definedName name="地域区分" localSheetId="6">[6]MAST!$D$2:$K$2</definedName>
    <definedName name="地域区分" localSheetId="8">[7]MAST!$D$2:$K$2</definedName>
    <definedName name="地域区分" localSheetId="9">[7]MAST!$D$2:$K$2</definedName>
    <definedName name="地域区分" localSheetId="10">[7]MAST!$D$2:$K$2</definedName>
    <definedName name="地域区分">MAST!$D$2:$K$2</definedName>
    <definedName name="地域区分1_8" localSheetId="3">#REF!</definedName>
    <definedName name="地域区分1_8" localSheetId="4">#REF!</definedName>
    <definedName name="地域区分1_8" localSheetId="5">#REF!</definedName>
    <definedName name="地域区分1_8" localSheetId="6">#REF!</definedName>
    <definedName name="地域区分1_8" localSheetId="8">#REF!</definedName>
    <definedName name="地域区分1_8" localSheetId="9">#REF!</definedName>
    <definedName name="地域区分1_8" localSheetId="10">#REF!</definedName>
    <definedName name="地域区分1_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50" l="1"/>
  <c r="N32" i="50"/>
  <c r="G30" i="50" l="1"/>
  <c r="G29" i="50"/>
  <c r="G28" i="50"/>
  <c r="C10" i="50"/>
  <c r="D14" i="50"/>
  <c r="B50" i="50" l="1"/>
  <c r="B48" i="50"/>
  <c r="D48" i="50"/>
  <c r="D50" i="50"/>
  <c r="I14" i="50"/>
  <c r="J14" i="50" s="1"/>
  <c r="E14" i="50"/>
  <c r="F14" i="50" s="1"/>
  <c r="G14" i="50"/>
  <c r="I35" i="50"/>
  <c r="I34" i="50"/>
  <c r="G34" i="50"/>
  <c r="M30" i="50"/>
  <c r="M31" i="50"/>
  <c r="G27" i="50" l="1"/>
  <c r="I23" i="50"/>
  <c r="G23" i="50"/>
  <c r="I22" i="50"/>
  <c r="G22" i="50"/>
  <c r="I20" i="50"/>
  <c r="I21" i="50"/>
  <c r="G21" i="50"/>
  <c r="G20" i="50" l="1"/>
  <c r="I19" i="50"/>
  <c r="G19" i="50"/>
  <c r="D15" i="50"/>
  <c r="I15" i="50" l="1"/>
  <c r="J15" i="50" s="1"/>
  <c r="E15" i="50"/>
  <c r="F15" i="50" s="1"/>
  <c r="G43" i="50"/>
  <c r="G38" i="50"/>
  <c r="H14" i="50"/>
  <c r="N50" i="67"/>
  <c r="N53" i="67"/>
  <c r="N58" i="67"/>
  <c r="N63" i="67"/>
  <c r="N66" i="67"/>
  <c r="N71" i="67"/>
  <c r="N87" i="67"/>
  <c r="N91" i="67"/>
  <c r="N99" i="67"/>
  <c r="N108" i="67"/>
  <c r="N112" i="67"/>
  <c r="N120" i="67"/>
  <c r="N129" i="67"/>
  <c r="N133" i="67"/>
  <c r="N141" i="67"/>
  <c r="N154" i="67"/>
  <c r="N158" i="67"/>
  <c r="N166" i="67"/>
  <c r="N175" i="67"/>
  <c r="N179" i="67"/>
  <c r="N187" i="67"/>
  <c r="N196" i="67"/>
  <c r="N200" i="67"/>
  <c r="N208" i="67"/>
  <c r="N221" i="67"/>
  <c r="N225" i="67"/>
  <c r="N233" i="67"/>
  <c r="N242" i="67"/>
  <c r="N246" i="67"/>
  <c r="N254" i="67"/>
  <c r="N264" i="67"/>
  <c r="N267" i="67"/>
  <c r="N274" i="67"/>
  <c r="G35" i="50" l="1"/>
  <c r="F71" i="52" l="1"/>
  <c r="F64" i="52"/>
  <c r="F35" i="52" l="1"/>
  <c r="F34" i="52"/>
  <c r="F33" i="52"/>
  <c r="F32" i="52"/>
  <c r="F31" i="52"/>
  <c r="F30" i="52"/>
  <c r="F29" i="52"/>
  <c r="F28" i="52"/>
  <c r="F27" i="52"/>
  <c r="F24" i="52"/>
  <c r="F23" i="52"/>
  <c r="F22" i="52"/>
  <c r="F21" i="52"/>
  <c r="F20" i="52"/>
  <c r="F19" i="52"/>
  <c r="F18" i="52"/>
  <c r="F17" i="52"/>
  <c r="F16" i="52"/>
  <c r="F14" i="52"/>
  <c r="F57" i="52"/>
  <c r="F56" i="52"/>
  <c r="F55" i="52"/>
  <c r="F54" i="52"/>
  <c r="F53" i="52"/>
  <c r="F52" i="52"/>
  <c r="F51" i="52"/>
  <c r="F50" i="52"/>
  <c r="F47" i="52"/>
  <c r="F46" i="52"/>
  <c r="F45" i="52"/>
  <c r="F40" i="52" l="1"/>
  <c r="F39" i="52"/>
  <c r="F38" i="52"/>
  <c r="F37" i="52"/>
  <c r="F36" i="52"/>
  <c r="F12" i="52"/>
  <c r="F11" i="52"/>
  <c r="F10" i="52"/>
  <c r="F9" i="52"/>
  <c r="F8" i="52"/>
  <c r="F7" i="52"/>
  <c r="F6" i="52"/>
  <c r="F5" i="52"/>
  <c r="F4" i="52"/>
  <c r="F3" i="52"/>
  <c r="F2" i="52"/>
  <c r="D59" i="52"/>
  <c r="D60" i="52"/>
  <c r="D61" i="52"/>
  <c r="D62" i="52"/>
  <c r="D63" i="52"/>
  <c r="D65" i="52"/>
  <c r="D66" i="52"/>
  <c r="D67" i="52"/>
  <c r="D68" i="52"/>
  <c r="D69" i="52"/>
  <c r="D70" i="52"/>
  <c r="D42" i="52"/>
  <c r="D43" i="52"/>
  <c r="D44" i="52"/>
  <c r="D41" i="52"/>
  <c r="D72" i="52"/>
  <c r="D73" i="52"/>
  <c r="D74" i="52"/>
  <c r="D76" i="52"/>
  <c r="D77" i="52"/>
  <c r="D78" i="52"/>
  <c r="D79" i="52"/>
  <c r="D80" i="52"/>
  <c r="D50" i="52"/>
  <c r="D51" i="52"/>
  <c r="D52" i="52"/>
  <c r="D53" i="52"/>
  <c r="D54" i="52"/>
  <c r="D55" i="52"/>
  <c r="D56" i="52"/>
  <c r="D57" i="52"/>
  <c r="D3" i="52"/>
  <c r="D4" i="52"/>
  <c r="D5" i="52"/>
  <c r="D6" i="52"/>
  <c r="D7" i="52"/>
  <c r="D8" i="52"/>
  <c r="D9" i="52"/>
  <c r="D10" i="52"/>
  <c r="D11" i="52"/>
  <c r="D12" i="52"/>
  <c r="D14" i="52"/>
  <c r="D16" i="52"/>
  <c r="D17" i="52"/>
  <c r="D18" i="52"/>
  <c r="D19" i="52"/>
  <c r="D20" i="52"/>
  <c r="D21" i="52"/>
  <c r="D22" i="52"/>
  <c r="D23" i="52"/>
  <c r="D24" i="52"/>
  <c r="D27" i="52"/>
  <c r="D28" i="52"/>
  <c r="D29" i="52"/>
  <c r="D30" i="52"/>
  <c r="D31" i="52"/>
  <c r="D32" i="52"/>
  <c r="D33" i="52"/>
  <c r="D34" i="52"/>
  <c r="D35" i="52"/>
  <c r="D36" i="52"/>
  <c r="D37" i="52"/>
  <c r="D38" i="52"/>
  <c r="D39" i="52"/>
  <c r="D40" i="52"/>
  <c r="D45" i="52"/>
  <c r="D46" i="52"/>
  <c r="D47" i="52"/>
  <c r="D48" i="52"/>
  <c r="D49" i="52"/>
  <c r="D2" i="52"/>
  <c r="F49" i="52" l="1"/>
  <c r="I43" i="50"/>
  <c r="I38" i="50"/>
  <c r="G44" i="50" l="1"/>
  <c r="G39" i="50"/>
  <c r="G45" i="50" l="1"/>
  <c r="G40" i="50"/>
  <c r="N50" i="50" s="1"/>
  <c r="C7" i="42"/>
  <c r="N49" i="50" l="1"/>
  <c r="N48" i="50"/>
  <c r="N42" i="50"/>
  <c r="N41" i="50"/>
  <c r="N43" i="50"/>
  <c r="C5" i="41"/>
  <c r="I48" i="50" l="1"/>
  <c r="I50" i="50"/>
  <c r="F48" i="52"/>
</calcChain>
</file>

<file path=xl/sharedStrings.xml><?xml version="1.0" encoding="utf-8"?>
<sst xmlns="http://schemas.openxmlformats.org/spreadsheetml/2006/main" count="1712" uniqueCount="861">
  <si>
    <t>入力にあたっての注意事項</t>
    <rPh sb="0" eb="2">
      <t>ニュウリョク</t>
    </rPh>
    <rPh sb="8" eb="10">
      <t>チュウイ</t>
    </rPh>
    <rPh sb="10" eb="12">
      <t>ジコウ</t>
    </rPh>
    <phoneticPr fontId="11"/>
  </si>
  <si>
    <t>・本申請書のフォームは、マクロを使用しています。使用される前にマクロを有効にして活用ください。</t>
    <rPh sb="1" eb="2">
      <t>ホン</t>
    </rPh>
    <rPh sb="2" eb="5">
      <t>シンセイショ</t>
    </rPh>
    <rPh sb="16" eb="18">
      <t>シヨウ</t>
    </rPh>
    <rPh sb="24" eb="26">
      <t>シヨウ</t>
    </rPh>
    <rPh sb="29" eb="30">
      <t>マエ</t>
    </rPh>
    <rPh sb="35" eb="37">
      <t>ユウコウ</t>
    </rPh>
    <rPh sb="40" eb="42">
      <t>カツヨウ</t>
    </rPh>
    <phoneticPr fontId="11"/>
  </si>
  <si>
    <t>・黄色の網掛け部分に文字等を入力していください。</t>
    <rPh sb="1" eb="3">
      <t>キイロ</t>
    </rPh>
    <rPh sb="4" eb="5">
      <t>アミ</t>
    </rPh>
    <rPh sb="5" eb="6">
      <t>カ</t>
    </rPh>
    <rPh sb="7" eb="9">
      <t>ブブン</t>
    </rPh>
    <rPh sb="10" eb="13">
      <t>モジトウ</t>
    </rPh>
    <rPh sb="14" eb="16">
      <t>ニュウリョク</t>
    </rPh>
    <phoneticPr fontId="11"/>
  </si>
  <si>
    <t>・□については、該当箇所をクリックするとチェックされます。チェックされた部分をクリックするとチェックは消えます。</t>
    <rPh sb="8" eb="10">
      <t>ガイトウ</t>
    </rPh>
    <rPh sb="10" eb="12">
      <t>カショ</t>
    </rPh>
    <rPh sb="36" eb="38">
      <t>ブブン</t>
    </rPh>
    <rPh sb="51" eb="52">
      <t>キ</t>
    </rPh>
    <phoneticPr fontId="11"/>
  </si>
  <si>
    <t>建築物の所在地</t>
    <rPh sb="0" eb="3">
      <t>ケンチクブツ</t>
    </rPh>
    <rPh sb="4" eb="7">
      <t>ショザイチ</t>
    </rPh>
    <phoneticPr fontId="11"/>
  </si>
  <si>
    <t>会社名</t>
    <rPh sb="0" eb="3">
      <t>カイシャメイ</t>
    </rPh>
    <phoneticPr fontId="11"/>
  </si>
  <si>
    <t>（注意）</t>
    <rPh sb="1" eb="3">
      <t>チュウイ</t>
    </rPh>
    <phoneticPr fontId="11"/>
  </si>
  <si>
    <t>・青色のセルは、他のセルからデータを引用しています。</t>
    <rPh sb="1" eb="3">
      <t>アオイロ</t>
    </rPh>
    <rPh sb="8" eb="9">
      <t>タ</t>
    </rPh>
    <rPh sb="18" eb="20">
      <t>インヨウ</t>
    </rPh>
    <phoneticPr fontId="9"/>
  </si>
  <si>
    <t>設計内容
確認欄</t>
    <rPh sb="0" eb="2">
      <t>セッケイ</t>
    </rPh>
    <rPh sb="2" eb="4">
      <t>ナイヨウ</t>
    </rPh>
    <rPh sb="5" eb="7">
      <t>カクニン</t>
    </rPh>
    <rPh sb="7" eb="8">
      <t>ラン</t>
    </rPh>
    <phoneticPr fontId="5"/>
  </si>
  <si>
    <t>項目</t>
    <rPh sb="0" eb="2">
      <t>コウモク</t>
    </rPh>
    <phoneticPr fontId="5"/>
  </si>
  <si>
    <t>平面図</t>
    <rPh sb="0" eb="3">
      <t>ヘイメンズ</t>
    </rPh>
    <phoneticPr fontId="5"/>
  </si>
  <si>
    <t>【11.備考】</t>
    <rPh sb="4" eb="6">
      <t>ビコウ</t>
    </rPh>
    <phoneticPr fontId="9"/>
  </si>
  <si>
    <t>用途</t>
    <rPh sb="0" eb="2">
      <t>ヨウト</t>
    </rPh>
    <phoneticPr fontId="20"/>
  </si>
  <si>
    <t>設計内容（現況）</t>
    <rPh sb="0" eb="2">
      <t>セッケイ</t>
    </rPh>
    <rPh sb="2" eb="4">
      <t>ナイヨウ</t>
    </rPh>
    <rPh sb="5" eb="7">
      <t>ゲンキョウ</t>
    </rPh>
    <phoneticPr fontId="5"/>
  </si>
  <si>
    <t>（</t>
    <phoneticPr fontId="5"/>
  </si>
  <si>
    <t>）</t>
    <phoneticPr fontId="5"/>
  </si>
  <si>
    <t>確認事項</t>
    <rPh sb="2" eb="4">
      <t>ジコウ</t>
    </rPh>
    <phoneticPr fontId="5"/>
  </si>
  <si>
    <t>確認項目</t>
    <rPh sb="0" eb="2">
      <t>カクニン</t>
    </rPh>
    <rPh sb="2" eb="4">
      <t>コウモク</t>
    </rPh>
    <phoneticPr fontId="5"/>
  </si>
  <si>
    <t>記載図書欄</t>
    <rPh sb="0" eb="2">
      <t>キサイ</t>
    </rPh>
    <rPh sb="2" eb="4">
      <t>トショ</t>
    </rPh>
    <phoneticPr fontId="5"/>
  </si>
  <si>
    <t>設計内容（現況）説明欄</t>
    <rPh sb="0" eb="2">
      <t>セッケイ</t>
    </rPh>
    <rPh sb="2" eb="4">
      <t>ナイヨウ</t>
    </rPh>
    <rPh sb="8" eb="10">
      <t>セツメイ</t>
    </rPh>
    <rPh sb="10" eb="11">
      <t>ラン</t>
    </rPh>
    <phoneticPr fontId="5"/>
  </si>
  <si>
    <t>外皮平均熱貫流率</t>
  </si>
  <si>
    <t>計算書</t>
    <rPh sb="0" eb="3">
      <t>ケイサンショ</t>
    </rPh>
    <phoneticPr fontId="5"/>
  </si>
  <si>
    <t>仕様書</t>
    <rPh sb="0" eb="3">
      <t>シヨウショ</t>
    </rPh>
    <phoneticPr fontId="5"/>
  </si>
  <si>
    <t>立面図</t>
    <rPh sb="0" eb="3">
      <t>リツメンズ</t>
    </rPh>
    <phoneticPr fontId="5"/>
  </si>
  <si>
    <t>建具表</t>
    <rPh sb="0" eb="2">
      <t>タテグ</t>
    </rPh>
    <rPh sb="2" eb="3">
      <t>ヒョウ</t>
    </rPh>
    <phoneticPr fontId="5"/>
  </si>
  <si>
    <t>確認事項</t>
  </si>
  <si>
    <t xml:space="preserve">設備の概要　 </t>
  </si>
  <si>
    <t>確認
項目</t>
    <rPh sb="0" eb="2">
      <t>カクニン</t>
    </rPh>
    <rPh sb="3" eb="5">
      <t>コウモク</t>
    </rPh>
    <phoneticPr fontId="5"/>
  </si>
  <si>
    <t>ゼロエネ相当</t>
    <phoneticPr fontId="16"/>
  </si>
  <si>
    <t>一戸建ての住宅</t>
    <rPh sb="0" eb="2">
      <t>イッコ</t>
    </rPh>
    <rPh sb="2" eb="3">
      <t>ダ</t>
    </rPh>
    <rPh sb="5" eb="7">
      <t>ジュウタク</t>
    </rPh>
    <phoneticPr fontId="16"/>
  </si>
  <si>
    <t>1.外皮仕様表</t>
    <rPh sb="2" eb="4">
      <t>ガイヒ</t>
    </rPh>
    <rPh sb="4" eb="6">
      <t>シヨウ</t>
    </rPh>
    <rPh sb="6" eb="7">
      <t>ヒョウ</t>
    </rPh>
    <phoneticPr fontId="20"/>
  </si>
  <si>
    <t>(1)断熱材</t>
    <rPh sb="3" eb="6">
      <t>ダンネツザイ</t>
    </rPh>
    <phoneticPr fontId="20"/>
  </si>
  <si>
    <t>(2)開口部</t>
    <rPh sb="3" eb="6">
      <t>カイコウブ</t>
    </rPh>
    <phoneticPr fontId="20"/>
  </si>
  <si>
    <t>2.設備仕様表</t>
    <rPh sb="2" eb="4">
      <t>セツビ</t>
    </rPh>
    <rPh sb="4" eb="6">
      <t>シヨウ</t>
    </rPh>
    <rPh sb="6" eb="7">
      <t>ヒョウ</t>
    </rPh>
    <phoneticPr fontId="20"/>
  </si>
  <si>
    <t>(1)暖冷房仕様</t>
    <rPh sb="3" eb="4">
      <t>ダン</t>
    </rPh>
    <rPh sb="4" eb="6">
      <t>レイボウ</t>
    </rPh>
    <rPh sb="6" eb="8">
      <t>シヨウ</t>
    </rPh>
    <phoneticPr fontId="20"/>
  </si>
  <si>
    <t>暖房設備</t>
    <rPh sb="0" eb="2">
      <t>ダンボウ</t>
    </rPh>
    <rPh sb="2" eb="4">
      <t>セツビ</t>
    </rPh>
    <phoneticPr fontId="20"/>
  </si>
  <si>
    <t>設備仕様</t>
    <rPh sb="0" eb="2">
      <t>セツビ</t>
    </rPh>
    <rPh sb="2" eb="4">
      <t>シヨウ</t>
    </rPh>
    <phoneticPr fontId="20"/>
  </si>
  <si>
    <t>主たる居室</t>
    <rPh sb="0" eb="1">
      <t>シュ</t>
    </rPh>
    <rPh sb="3" eb="5">
      <t>キョシツ</t>
    </rPh>
    <phoneticPr fontId="20"/>
  </si>
  <si>
    <t>その他の居室</t>
    <rPh sb="2" eb="3">
      <t>タ</t>
    </rPh>
    <rPh sb="4" eb="6">
      <t>キョシツ</t>
    </rPh>
    <phoneticPr fontId="20"/>
  </si>
  <si>
    <t>冷房設備</t>
    <rPh sb="0" eb="2">
      <t>レイボウ</t>
    </rPh>
    <rPh sb="2" eb="4">
      <t>セツビ</t>
    </rPh>
    <phoneticPr fontId="20"/>
  </si>
  <si>
    <t>(2)換気仕様</t>
    <rPh sb="3" eb="5">
      <t>カンキ</t>
    </rPh>
    <rPh sb="5" eb="7">
      <t>シヨウ</t>
    </rPh>
    <phoneticPr fontId="20"/>
  </si>
  <si>
    <t>換気</t>
    <rPh sb="0" eb="2">
      <t>カンキ</t>
    </rPh>
    <phoneticPr fontId="20"/>
  </si>
  <si>
    <t>熱交換</t>
    <rPh sb="0" eb="3">
      <t>ネツコウカン</t>
    </rPh>
    <phoneticPr fontId="20"/>
  </si>
  <si>
    <t>(3)給湯仕様</t>
    <rPh sb="3" eb="5">
      <t>キュウトウ</t>
    </rPh>
    <rPh sb="5" eb="7">
      <t>シヨウ</t>
    </rPh>
    <phoneticPr fontId="20"/>
  </si>
  <si>
    <t>給湯設備</t>
    <rPh sb="0" eb="2">
      <t>キュウトウ</t>
    </rPh>
    <rPh sb="2" eb="4">
      <t>セツビ</t>
    </rPh>
    <phoneticPr fontId="20"/>
  </si>
  <si>
    <t>浴槽</t>
    <rPh sb="0" eb="2">
      <t>ヨクソウ</t>
    </rPh>
    <phoneticPr fontId="20"/>
  </si>
  <si>
    <t>(4)照明仕様</t>
    <rPh sb="3" eb="5">
      <t>ショウメイ</t>
    </rPh>
    <rPh sb="5" eb="7">
      <t>シヨウ</t>
    </rPh>
    <phoneticPr fontId="20"/>
  </si>
  <si>
    <t>照明設備</t>
    <rPh sb="0" eb="2">
      <t>ショウメイ</t>
    </rPh>
    <rPh sb="2" eb="4">
      <t>セツビ</t>
    </rPh>
    <phoneticPr fontId="20"/>
  </si>
  <si>
    <t>非居室</t>
    <rPh sb="0" eb="1">
      <t>ヒ</t>
    </rPh>
    <rPh sb="1" eb="3">
      <t>キョシツ</t>
    </rPh>
    <phoneticPr fontId="20"/>
  </si>
  <si>
    <t>多灯分散照明方式の採用</t>
    <rPh sb="0" eb="1">
      <t>タ</t>
    </rPh>
    <rPh sb="1" eb="2">
      <t>ヒ</t>
    </rPh>
    <rPh sb="2" eb="4">
      <t>ブンサン</t>
    </rPh>
    <rPh sb="4" eb="6">
      <t>ショウメイ</t>
    </rPh>
    <rPh sb="6" eb="8">
      <t>ホウシキ</t>
    </rPh>
    <rPh sb="9" eb="11">
      <t>サイヨウ</t>
    </rPh>
    <phoneticPr fontId="20"/>
  </si>
  <si>
    <t>調光が可能な制御</t>
    <rPh sb="0" eb="1">
      <t>チョウ</t>
    </rPh>
    <rPh sb="1" eb="2">
      <t>コウ</t>
    </rPh>
    <rPh sb="3" eb="5">
      <t>カノウ</t>
    </rPh>
    <rPh sb="6" eb="8">
      <t>セイギョ</t>
    </rPh>
    <phoneticPr fontId="20"/>
  </si>
  <si>
    <t>(5)発電仕様</t>
    <rPh sb="3" eb="5">
      <t>ハツデン</t>
    </rPh>
    <rPh sb="5" eb="7">
      <t>シヨウ</t>
    </rPh>
    <phoneticPr fontId="20"/>
  </si>
  <si>
    <t>太陽光発電設備</t>
    <rPh sb="0" eb="3">
      <t>タイヨウコウ</t>
    </rPh>
    <rPh sb="3" eb="5">
      <t>ハツデン</t>
    </rPh>
    <rPh sb="5" eb="7">
      <t>セツビ</t>
    </rPh>
    <phoneticPr fontId="20"/>
  </si>
  <si>
    <t>コージェネレーションシステム</t>
    <phoneticPr fontId="20"/>
  </si>
  <si>
    <t>メーカー名</t>
    <rPh sb="4" eb="5">
      <t>メイ</t>
    </rPh>
    <phoneticPr fontId="20"/>
  </si>
  <si>
    <t>垂直部</t>
    <rPh sb="0" eb="2">
      <t>スイチョク</t>
    </rPh>
    <rPh sb="2" eb="3">
      <t>ブ</t>
    </rPh>
    <phoneticPr fontId="20"/>
  </si>
  <si>
    <t>水平部</t>
    <rPh sb="0" eb="2">
      <t>スイヘイ</t>
    </rPh>
    <rPh sb="2" eb="3">
      <t>ブ</t>
    </rPh>
    <phoneticPr fontId="20"/>
  </si>
  <si>
    <t>部位</t>
    <rPh sb="0" eb="2">
      <t>ブイ</t>
    </rPh>
    <phoneticPr fontId="20"/>
  </si>
  <si>
    <t>厚さ（ｍｍ）</t>
    <rPh sb="0" eb="1">
      <t>アツ</t>
    </rPh>
    <phoneticPr fontId="20"/>
  </si>
  <si>
    <t>勝手口ドア</t>
    <rPh sb="0" eb="3">
      <t>カッテグチ</t>
    </rPh>
    <phoneticPr fontId="20"/>
  </si>
  <si>
    <t>玄関ドア</t>
    <rPh sb="0" eb="2">
      <t>ゲンカン</t>
    </rPh>
    <phoneticPr fontId="20"/>
  </si>
  <si>
    <t>屋根1</t>
    <rPh sb="0" eb="2">
      <t>ヤネ</t>
    </rPh>
    <phoneticPr fontId="20"/>
  </si>
  <si>
    <t>屋根2</t>
    <rPh sb="0" eb="2">
      <t>ヤネ</t>
    </rPh>
    <phoneticPr fontId="20"/>
  </si>
  <si>
    <t>天井1</t>
    <rPh sb="0" eb="2">
      <t>テンジョウ</t>
    </rPh>
    <phoneticPr fontId="20"/>
  </si>
  <si>
    <t>天井2</t>
    <rPh sb="0" eb="2">
      <t>テンジョウ</t>
    </rPh>
    <phoneticPr fontId="20"/>
  </si>
  <si>
    <t>外壁1</t>
    <rPh sb="0" eb="2">
      <t>ガイヘキカベ</t>
    </rPh>
    <phoneticPr fontId="20"/>
  </si>
  <si>
    <t>外壁2</t>
    <rPh sb="0" eb="2">
      <t>ガイヘキカベ</t>
    </rPh>
    <phoneticPr fontId="20"/>
  </si>
  <si>
    <t>床断熱仕様1</t>
    <rPh sb="0" eb="1">
      <t>ユカ</t>
    </rPh>
    <rPh sb="1" eb="3">
      <t>ダンネツ</t>
    </rPh>
    <rPh sb="3" eb="5">
      <t>シヨウ</t>
    </rPh>
    <phoneticPr fontId="20"/>
  </si>
  <si>
    <t>床断熱仕様2</t>
    <rPh sb="0" eb="1">
      <t>ユカ</t>
    </rPh>
    <rPh sb="1" eb="3">
      <t>ダンネツ</t>
    </rPh>
    <rPh sb="3" eb="5">
      <t>シヨウ</t>
    </rPh>
    <phoneticPr fontId="20"/>
  </si>
  <si>
    <t>外気に接する床1</t>
    <rPh sb="0" eb="2">
      <t>ガイキ</t>
    </rPh>
    <rPh sb="3" eb="4">
      <t>セッ</t>
    </rPh>
    <rPh sb="6" eb="7">
      <t>ユカ</t>
    </rPh>
    <phoneticPr fontId="20"/>
  </si>
  <si>
    <t>外気に接する床2</t>
    <rPh sb="0" eb="2">
      <t>ガイキ</t>
    </rPh>
    <rPh sb="3" eb="4">
      <t>セッ</t>
    </rPh>
    <rPh sb="6" eb="7">
      <t>ユカ</t>
    </rPh>
    <phoneticPr fontId="20"/>
  </si>
  <si>
    <t>土間床部分
玄関部</t>
    <rPh sb="0" eb="2">
      <t>ドマ</t>
    </rPh>
    <rPh sb="2" eb="3">
      <t>ユカ</t>
    </rPh>
    <rPh sb="3" eb="5">
      <t>ブブン</t>
    </rPh>
    <rPh sb="6" eb="8">
      <t>ゲンカン</t>
    </rPh>
    <rPh sb="8" eb="9">
      <t>ブ</t>
    </rPh>
    <phoneticPr fontId="20"/>
  </si>
  <si>
    <t>土間床部分
浴室部</t>
    <rPh sb="0" eb="2">
      <t>ドマ</t>
    </rPh>
    <rPh sb="2" eb="3">
      <t>ユカ</t>
    </rPh>
    <rPh sb="3" eb="5">
      <t>ブブン</t>
    </rPh>
    <phoneticPr fontId="20"/>
  </si>
  <si>
    <t>窓1</t>
    <rPh sb="0" eb="1">
      <t>マド</t>
    </rPh>
    <phoneticPr fontId="20"/>
  </si>
  <si>
    <t>窓2</t>
    <rPh sb="0" eb="1">
      <t>マド</t>
    </rPh>
    <phoneticPr fontId="20"/>
  </si>
  <si>
    <t>項目</t>
    <rPh sb="0" eb="2">
      <t>コウモク</t>
    </rPh>
    <phoneticPr fontId="20"/>
  </si>
  <si>
    <t>人感センサー</t>
    <rPh sb="0" eb="2">
      <t>ジンカン</t>
    </rPh>
    <phoneticPr fontId="20"/>
  </si>
  <si>
    <t>断熱材の仕様</t>
    <rPh sb="0" eb="3">
      <t>ダンネツザイ</t>
    </rPh>
    <rPh sb="4" eb="6">
      <t>シヨウ</t>
    </rPh>
    <phoneticPr fontId="20"/>
  </si>
  <si>
    <t>建具の仕様</t>
    <rPh sb="0" eb="2">
      <t>タテグ</t>
    </rPh>
    <rPh sb="3" eb="5">
      <t>シヨウ</t>
    </rPh>
    <phoneticPr fontId="20"/>
  </si>
  <si>
    <t>ガラスの仕様</t>
    <rPh sb="4" eb="6">
      <t>シヨウ</t>
    </rPh>
    <phoneticPr fontId="20"/>
  </si>
  <si>
    <t>台所水栓</t>
    <rPh sb="0" eb="2">
      <t>ダイドコロ</t>
    </rPh>
    <rPh sb="2" eb="4">
      <t>スイセン</t>
    </rPh>
    <phoneticPr fontId="20"/>
  </si>
  <si>
    <t>洗面水栓</t>
    <rPh sb="0" eb="2">
      <t>センメン</t>
    </rPh>
    <phoneticPr fontId="20"/>
  </si>
  <si>
    <t>浴室ｼｬﾜｰ水栓</t>
    <rPh sb="0" eb="2">
      <t>ヨクシツ</t>
    </rPh>
    <rPh sb="6" eb="8">
      <t>スイセン</t>
    </rPh>
    <phoneticPr fontId="20"/>
  </si>
  <si>
    <t>ルームエアコンディショナー</t>
    <phoneticPr fontId="20"/>
  </si>
  <si>
    <t>FF暖房機</t>
    <phoneticPr fontId="20"/>
  </si>
  <si>
    <t>パネルラジエーター</t>
    <phoneticPr fontId="20"/>
  </si>
  <si>
    <t>温水床暖房</t>
    <phoneticPr fontId="20"/>
  </si>
  <si>
    <t>ファンコンベクター</t>
    <phoneticPr fontId="20"/>
  </si>
  <si>
    <t>電気ヒーター床暖房</t>
    <phoneticPr fontId="20"/>
  </si>
  <si>
    <t>電気蓄熱暖房器</t>
    <phoneticPr fontId="20"/>
  </si>
  <si>
    <t>ルームエアコンディショナー付温水床暖房機</t>
    <phoneticPr fontId="20"/>
  </si>
  <si>
    <t>その他の暖房設備機器</t>
    <phoneticPr fontId="20"/>
  </si>
  <si>
    <t>暖房設備機器または放熱器を設置しない</t>
    <phoneticPr fontId="20"/>
  </si>
  <si>
    <t>暖房設備機器または放熱器の種類</t>
    <rPh sb="0" eb="2">
      <t>ダンボウ</t>
    </rPh>
    <rPh sb="2" eb="4">
      <t>セツビ</t>
    </rPh>
    <rPh sb="4" eb="6">
      <t>キキ</t>
    </rPh>
    <rPh sb="9" eb="12">
      <t>ホウネツキ</t>
    </rPh>
    <rPh sb="13" eb="15">
      <t>シュルイ</t>
    </rPh>
    <phoneticPr fontId="20"/>
  </si>
  <si>
    <t>冷房設備機器の種類</t>
    <rPh sb="0" eb="4">
      <t>レイボウセツビ</t>
    </rPh>
    <rPh sb="4" eb="6">
      <t>キキ</t>
    </rPh>
    <rPh sb="7" eb="9">
      <t>シュルイ</t>
    </rPh>
    <phoneticPr fontId="20"/>
  </si>
  <si>
    <t>その他の冷房設備機器</t>
    <rPh sb="4" eb="6">
      <t>レイボウ</t>
    </rPh>
    <phoneticPr fontId="20"/>
  </si>
  <si>
    <t>冷房設備機器を設置しない</t>
    <rPh sb="0" eb="2">
      <t>レイボウ</t>
    </rPh>
    <phoneticPr fontId="20"/>
  </si>
  <si>
    <t>換気</t>
    <rPh sb="0" eb="2">
      <t>カンキ</t>
    </rPh>
    <phoneticPr fontId="20"/>
  </si>
  <si>
    <t>ダクト式第一種換気設備</t>
    <phoneticPr fontId="20"/>
  </si>
  <si>
    <t>ダクト式第二種またはダクト式第三種換気設備</t>
    <phoneticPr fontId="20"/>
  </si>
  <si>
    <t>壁付け式第一種換気設備</t>
    <phoneticPr fontId="20"/>
  </si>
  <si>
    <t>壁付け式第二種換気設備または壁付け式第三種換気設備</t>
    <phoneticPr fontId="20"/>
  </si>
  <si>
    <t>換気/熱交換</t>
    <rPh sb="0" eb="2">
      <t>カンキ</t>
    </rPh>
    <rPh sb="3" eb="6">
      <t>ネツコウカン</t>
    </rPh>
    <phoneticPr fontId="20"/>
  </si>
  <si>
    <t>設置しない</t>
    <rPh sb="0" eb="2">
      <t>セッチ</t>
    </rPh>
    <phoneticPr fontId="20"/>
  </si>
  <si>
    <t>設置する</t>
    <rPh sb="0" eb="2">
      <t>セッチ</t>
    </rPh>
    <phoneticPr fontId="20"/>
  </si>
  <si>
    <t>■</t>
    <phoneticPr fontId="20"/>
  </si>
  <si>
    <t>熱源機の分類</t>
    <rPh sb="0" eb="3">
      <t>ネツゲンキ</t>
    </rPh>
    <rPh sb="4" eb="6">
      <t>ブンルイ</t>
    </rPh>
    <phoneticPr fontId="20"/>
  </si>
  <si>
    <t>熱源機（給湯専用型）の種類</t>
    <rPh sb="0" eb="3">
      <t>ネツゲンキ</t>
    </rPh>
    <rPh sb="4" eb="6">
      <t>キュウトウ</t>
    </rPh>
    <rPh sb="6" eb="8">
      <t>センヨウ</t>
    </rPh>
    <rPh sb="8" eb="9">
      <t>ガタ</t>
    </rPh>
    <rPh sb="11" eb="13">
      <t>シュルイ</t>
    </rPh>
    <phoneticPr fontId="20"/>
  </si>
  <si>
    <t>給湯専用型</t>
    <phoneticPr fontId="20"/>
  </si>
  <si>
    <t>給湯・温水暖房一体型</t>
    <phoneticPr fontId="20"/>
  </si>
  <si>
    <t>コージェネレーションを使用する</t>
    <phoneticPr fontId="20"/>
  </si>
  <si>
    <t>給湯設備機器を設置しない</t>
    <phoneticPr fontId="20"/>
  </si>
  <si>
    <t>熱源機(給湯専用型)の種類</t>
    <phoneticPr fontId="20"/>
  </si>
  <si>
    <t>ガス潜熱回収型給湯機</t>
    <phoneticPr fontId="20"/>
  </si>
  <si>
    <t>ガス従来型給湯機</t>
    <phoneticPr fontId="20"/>
  </si>
  <si>
    <t>石油従来型給湯機</t>
    <phoneticPr fontId="20"/>
  </si>
  <si>
    <t>石油潜熱回収型給湯機</t>
    <phoneticPr fontId="20"/>
  </si>
  <si>
    <t>電気ヒーター温水器</t>
    <phoneticPr fontId="20"/>
  </si>
  <si>
    <t>電気ヒートポンプ給湯機(CO2冷媒)(太陽熱利用給湯設備を使用しないもの)</t>
    <phoneticPr fontId="20"/>
  </si>
  <si>
    <t>電気ヒートポンプ・ガス併用型給湯機</t>
    <phoneticPr fontId="20"/>
  </si>
  <si>
    <t>熱源機(給湯・温水暖房一体型)の種類</t>
    <phoneticPr fontId="20"/>
  </si>
  <si>
    <t>熱源機(給湯・温水暖房一体型)の種類</t>
    <phoneticPr fontId="20"/>
  </si>
  <si>
    <t>ガス従来型給湯温水暖房機</t>
    <phoneticPr fontId="20"/>
  </si>
  <si>
    <t>ガス潜熱回収型給湯温水暖房機</t>
    <phoneticPr fontId="20"/>
  </si>
  <si>
    <t>石油従来型給湯温水暖房機</t>
    <phoneticPr fontId="20"/>
  </si>
  <si>
    <t>石油潜熱回収型給湯温水暖房機</t>
    <phoneticPr fontId="20"/>
  </si>
  <si>
    <t>電気ヒーター給湯温水暖房機</t>
    <phoneticPr fontId="20"/>
  </si>
  <si>
    <t>電気ヒートポンプ・ガス併用型給湯温水暖房機</t>
    <phoneticPr fontId="20"/>
  </si>
  <si>
    <t>■</t>
    <phoneticPr fontId="20"/>
  </si>
  <si>
    <t>配管方式</t>
    <rPh sb="0" eb="2">
      <t>ハイカン</t>
    </rPh>
    <rPh sb="2" eb="4">
      <t>ホウシキ</t>
    </rPh>
    <phoneticPr fontId="20"/>
  </si>
  <si>
    <t>ﾍｯﾀﾞｰ分岐後の配管径</t>
    <rPh sb="5" eb="7">
      <t>ブンキ</t>
    </rPh>
    <rPh sb="7" eb="8">
      <t>ゴ</t>
    </rPh>
    <rPh sb="9" eb="11">
      <t>ハイカン</t>
    </rPh>
    <rPh sb="11" eb="12">
      <t>ケイ</t>
    </rPh>
    <phoneticPr fontId="20"/>
  </si>
  <si>
    <t>基礎断熱
仕様</t>
    <rPh sb="0" eb="4">
      <t>キソダンネツ</t>
    </rPh>
    <rPh sb="5" eb="7">
      <t>シヨウ</t>
    </rPh>
    <phoneticPr fontId="20"/>
  </si>
  <si>
    <t>配管方式</t>
    <rPh sb="0" eb="2">
      <t>ハイカン</t>
    </rPh>
    <rPh sb="2" eb="4">
      <t>ホウシキ</t>
    </rPh>
    <phoneticPr fontId="20"/>
  </si>
  <si>
    <t>ヘッダー方式</t>
    <phoneticPr fontId="20"/>
  </si>
  <si>
    <t>ヘッダー分岐後の配管径</t>
    <phoneticPr fontId="20"/>
  </si>
  <si>
    <t>ヘッダー分岐後のすべての配管径が13A以下</t>
    <phoneticPr fontId="20"/>
  </si>
  <si>
    <t>ヘッダー分岐後のいずれかの配管径が13Aより大きい</t>
    <phoneticPr fontId="20"/>
  </si>
  <si>
    <t>照明</t>
    <rPh sb="0" eb="2">
      <t>ショウメイ</t>
    </rPh>
    <phoneticPr fontId="20"/>
  </si>
  <si>
    <t>すべての機器においてLEDを使用している</t>
    <phoneticPr fontId="20"/>
  </si>
  <si>
    <t>すべての機器において白熱灯以外を使用している</t>
    <phoneticPr fontId="20"/>
  </si>
  <si>
    <t>いずれかの機器において白熱灯を使用している</t>
    <phoneticPr fontId="20"/>
  </si>
  <si>
    <t>設置しない</t>
    <phoneticPr fontId="20"/>
  </si>
  <si>
    <t>多灯分散照明方式の採用</t>
    <phoneticPr fontId="20"/>
  </si>
  <si>
    <t>調光が可能な制御</t>
  </si>
  <si>
    <t>採用しない</t>
    <phoneticPr fontId="20"/>
  </si>
  <si>
    <t>採用する</t>
    <phoneticPr fontId="20"/>
  </si>
  <si>
    <t>人感センサー</t>
    <phoneticPr fontId="20"/>
  </si>
  <si>
    <t>太陽電池アレイ</t>
    <rPh sb="0" eb="2">
      <t>タイヨウ</t>
    </rPh>
    <rPh sb="2" eb="4">
      <t>デンチ</t>
    </rPh>
    <phoneticPr fontId="20"/>
  </si>
  <si>
    <t>パワーコンディショナー</t>
    <phoneticPr fontId="20"/>
  </si>
  <si>
    <t>メーカー名・製品名等</t>
    <rPh sb="4" eb="5">
      <t>メイ</t>
    </rPh>
    <rPh sb="6" eb="9">
      <t>セイヒンメイ</t>
    </rPh>
    <rPh sb="9" eb="10">
      <t>ナド</t>
    </rPh>
    <phoneticPr fontId="20"/>
  </si>
  <si>
    <t>メーカー名・製品名等</t>
    <rPh sb="4" eb="5">
      <t>メイ</t>
    </rPh>
    <rPh sb="6" eb="9">
      <t>セイヒンメイ</t>
    </rPh>
    <phoneticPr fontId="20"/>
  </si>
  <si>
    <t>製品名・型番等</t>
    <rPh sb="0" eb="3">
      <t>セイヒンメイ</t>
    </rPh>
    <rPh sb="4" eb="6">
      <t>カタバン</t>
    </rPh>
    <phoneticPr fontId="20"/>
  </si>
  <si>
    <t>太陽電池アレイ</t>
    <rPh sb="0" eb="4">
      <t>タイヨウデンチ</t>
    </rPh>
    <phoneticPr fontId="20"/>
  </si>
  <si>
    <t>設置しない</t>
    <phoneticPr fontId="20"/>
  </si>
  <si>
    <t>設置する</t>
    <phoneticPr fontId="20"/>
  </si>
  <si>
    <t>■</t>
    <phoneticPr fontId="20"/>
  </si>
  <si>
    <t>パワーコンディショナーの定格負荷効率の入力</t>
    <phoneticPr fontId="20"/>
  </si>
  <si>
    <t>入力する</t>
    <rPh sb="0" eb="2">
      <t>ニュウリョク</t>
    </rPh>
    <phoneticPr fontId="20"/>
  </si>
  <si>
    <t>入力しない</t>
    <rPh sb="0" eb="2">
      <t>ニュウリョク</t>
    </rPh>
    <phoneticPr fontId="20"/>
  </si>
  <si>
    <t>■</t>
    <phoneticPr fontId="20"/>
  </si>
  <si>
    <t>コージェネレーション</t>
    <phoneticPr fontId="20"/>
  </si>
  <si>
    <t>住宅の名称</t>
    <rPh sb="0" eb="2">
      <t>ジュウタク</t>
    </rPh>
    <rPh sb="3" eb="5">
      <t>メイショウ</t>
    </rPh>
    <phoneticPr fontId="20"/>
  </si>
  <si>
    <t>賃貸物件</t>
    <rPh sb="0" eb="2">
      <t>チンタイ</t>
    </rPh>
    <rPh sb="2" eb="4">
      <t>ブッケン</t>
    </rPh>
    <phoneticPr fontId="9"/>
  </si>
  <si>
    <t>給与住宅</t>
    <rPh sb="0" eb="2">
      <t>キュウヨ</t>
    </rPh>
    <rPh sb="2" eb="4">
      <t>ジュウタク</t>
    </rPh>
    <phoneticPr fontId="9"/>
  </si>
  <si>
    <t>分譲物件</t>
    <rPh sb="0" eb="2">
      <t>ブンジョウ</t>
    </rPh>
    <rPh sb="2" eb="4">
      <t>ブッケン</t>
    </rPh>
    <phoneticPr fontId="9"/>
  </si>
  <si>
    <t>その他</t>
    <rPh sb="2" eb="3">
      <t>タ</t>
    </rPh>
    <phoneticPr fontId="9"/>
  </si>
  <si>
    <t>『ＺＥＨ』　（ZEHマーク+「ゼロエネ相当」）　</t>
    <phoneticPr fontId="16"/>
  </si>
  <si>
    <t>Ｎｅａｒｌｙ ＺＥＨ （ZEHマーク）</t>
    <phoneticPr fontId="16"/>
  </si>
  <si>
    <t>ＺＥＨ Oriented （ZEHマーク）</t>
    <phoneticPr fontId="16"/>
  </si>
  <si>
    <t>(第六面)</t>
    <rPh sb="1" eb="2">
      <t>ダイ</t>
    </rPh>
    <rPh sb="3" eb="4">
      <t>メン</t>
    </rPh>
    <rPh sb="4" eb="5">
      <t>サンメン</t>
    </rPh>
    <phoneticPr fontId="5"/>
  </si>
  <si>
    <t>申請対象に関する事項（住戸）</t>
    <rPh sb="0" eb="4">
      <t>シンセイタイショウ</t>
    </rPh>
    <rPh sb="5" eb="6">
      <t>カン</t>
    </rPh>
    <rPh sb="8" eb="10">
      <t>ジコウ</t>
    </rPh>
    <phoneticPr fontId="5"/>
  </si>
  <si>
    <t>【1.申請対象となる住戸の名称】</t>
    <rPh sb="3" eb="5">
      <t>シンセイ</t>
    </rPh>
    <rPh sb="13" eb="15">
      <t>メイショウ</t>
    </rPh>
    <phoneticPr fontId="5"/>
  </si>
  <si>
    <t>地上</t>
    <rPh sb="0" eb="2">
      <t>チジョウ</t>
    </rPh>
    <phoneticPr fontId="5"/>
  </si>
  <si>
    <t>階</t>
    <rPh sb="0" eb="1">
      <t>カイ</t>
    </rPh>
    <phoneticPr fontId="5"/>
  </si>
  <si>
    <t>（</t>
    <phoneticPr fontId="5"/>
  </si>
  <si>
    <t>）</t>
    <phoneticPr fontId="5"/>
  </si>
  <si>
    <t>住宅：</t>
    <rPh sb="0" eb="2">
      <t>ジュウタク</t>
    </rPh>
    <phoneticPr fontId="5"/>
  </si>
  <si>
    <t>（</t>
    <phoneticPr fontId="5"/>
  </si>
  <si>
    <t>※</t>
    <phoneticPr fontId="5"/>
  </si>
  <si>
    <t>※</t>
    <phoneticPr fontId="5"/>
  </si>
  <si>
    <t>）</t>
    <phoneticPr fontId="5"/>
  </si>
  <si>
    <t>（改修前：</t>
    <rPh sb="1" eb="3">
      <t>カイシュウ</t>
    </rPh>
    <rPh sb="3" eb="4">
      <t>マエ</t>
    </rPh>
    <phoneticPr fontId="5"/>
  </si>
  <si>
    <t>1.　この面は、住戸の申請がある場合に作成してください。</t>
    <phoneticPr fontId="5"/>
  </si>
  <si>
    <t>■参考情報の二次エネルギー消費量に関する項目について</t>
    <rPh sb="1" eb="3">
      <t>サンコウ</t>
    </rPh>
    <rPh sb="3" eb="5">
      <t>ジョウホウ</t>
    </rPh>
    <rPh sb="6" eb="8">
      <t>ニジ</t>
    </rPh>
    <rPh sb="13" eb="16">
      <t>ショウヒリョウ</t>
    </rPh>
    <rPh sb="17" eb="18">
      <t>カン</t>
    </rPh>
    <rPh sb="20" eb="22">
      <t>コウモク</t>
    </rPh>
    <phoneticPr fontId="5"/>
  </si>
  <si>
    <t>【二次エネルギー消費量に関する項目】</t>
    <rPh sb="1" eb="3">
      <t>ニジ</t>
    </rPh>
    <rPh sb="8" eb="11">
      <t>ショウヒリョウ</t>
    </rPh>
    <rPh sb="10" eb="11">
      <t>リョウ</t>
    </rPh>
    <rPh sb="12" eb="13">
      <t>カン</t>
    </rPh>
    <rPh sb="15" eb="17">
      <t>コウモク</t>
    </rPh>
    <phoneticPr fontId="5"/>
  </si>
  <si>
    <t>(1)設計二次エネルギー消費量</t>
    <rPh sb="3" eb="5">
      <t>セッケイ</t>
    </rPh>
    <rPh sb="5" eb="7">
      <t>ニジ</t>
    </rPh>
    <rPh sb="12" eb="15">
      <t>ショウヒリョウ</t>
    </rPh>
    <phoneticPr fontId="5"/>
  </si>
  <si>
    <t>・太陽光発電による削減量（ｋWh/年）</t>
    <rPh sb="1" eb="4">
      <t>タイヨウコウ</t>
    </rPh>
    <rPh sb="4" eb="6">
      <t>ハツデン</t>
    </rPh>
    <rPh sb="9" eb="12">
      <t>サクゲンリョウ</t>
    </rPh>
    <rPh sb="17" eb="18">
      <t>ネン</t>
    </rPh>
    <phoneticPr fontId="5"/>
  </si>
  <si>
    <t>・コージェネレーションによる削減量（ｋWh/年）</t>
    <rPh sb="14" eb="16">
      <t>サクゲン</t>
    </rPh>
    <rPh sb="16" eb="17">
      <t>リョウ</t>
    </rPh>
    <rPh sb="22" eb="23">
      <t>ネン</t>
    </rPh>
    <phoneticPr fontId="5"/>
  </si>
  <si>
    <t>・電力（買電量）（ｋWh/年）</t>
    <rPh sb="1" eb="3">
      <t>デンリョク</t>
    </rPh>
    <rPh sb="4" eb="5">
      <t>カ</t>
    </rPh>
    <rPh sb="5" eb="7">
      <t>デンリョウ</t>
    </rPh>
    <rPh sb="13" eb="14">
      <t>ネン</t>
    </rPh>
    <phoneticPr fontId="5"/>
  </si>
  <si>
    <t>・ガス（MJ/年）</t>
    <rPh sb="7" eb="8">
      <t>ネン</t>
    </rPh>
    <phoneticPr fontId="5"/>
  </si>
  <si>
    <t>・灯油（MJ/年）</t>
    <rPh sb="1" eb="3">
      <t>トウユ</t>
    </rPh>
    <rPh sb="7" eb="8">
      <t>ネン</t>
    </rPh>
    <phoneticPr fontId="5"/>
  </si>
  <si>
    <t>(2)基準二次エネルギー消費量</t>
    <rPh sb="3" eb="5">
      <t>キジュン</t>
    </rPh>
    <rPh sb="5" eb="7">
      <t>ニジ</t>
    </rPh>
    <rPh sb="12" eb="15">
      <t>ショウヒリョウ</t>
    </rPh>
    <phoneticPr fontId="5"/>
  </si>
  <si>
    <t>・電力（ｋWh/年）</t>
    <rPh sb="1" eb="3">
      <t>デンリョク</t>
    </rPh>
    <rPh sb="8" eb="9">
      <t>ネン</t>
    </rPh>
    <phoneticPr fontId="5"/>
  </si>
  <si>
    <t>※WEBプログラムとは、国土技術政策総合研究所及び国立研究開発法人建築研究所が公開している</t>
    <rPh sb="12" eb="14">
      <t>コクド</t>
    </rPh>
    <rPh sb="14" eb="16">
      <t>ギジュツ</t>
    </rPh>
    <rPh sb="16" eb="18">
      <t>セイサク</t>
    </rPh>
    <rPh sb="18" eb="20">
      <t>ソウゴウ</t>
    </rPh>
    <rPh sb="20" eb="23">
      <t>ケンキュウジョ</t>
    </rPh>
    <rPh sb="23" eb="24">
      <t>オヨ</t>
    </rPh>
    <rPh sb="25" eb="27">
      <t>コクリツ</t>
    </rPh>
    <rPh sb="27" eb="29">
      <t>ケンキュウ</t>
    </rPh>
    <rPh sb="29" eb="31">
      <t>カイハツ</t>
    </rPh>
    <rPh sb="31" eb="33">
      <t>ホウジン</t>
    </rPh>
    <rPh sb="33" eb="38">
      <t>ケンチクケンキュウジョ</t>
    </rPh>
    <rPh sb="39" eb="41">
      <t>コウカイ</t>
    </rPh>
    <phoneticPr fontId="5"/>
  </si>
  <si>
    <t>　　「エネルギー消費性能計算プログラム（住宅版）」をいいます。</t>
    <phoneticPr fontId="5"/>
  </si>
  <si>
    <t>←質疑等連絡票　「建築物の名称」　とリンク</t>
    <rPh sb="1" eb="4">
      <t>シツギトウ</t>
    </rPh>
    <rPh sb="4" eb="6">
      <t>レンラク</t>
    </rPh>
    <rPh sb="6" eb="7">
      <t>ヒョウ</t>
    </rPh>
    <rPh sb="9" eb="12">
      <t>ケンチクブツ</t>
    </rPh>
    <rPh sb="13" eb="15">
      <t>メイショウ</t>
    </rPh>
    <phoneticPr fontId="16"/>
  </si>
  <si>
    <t>←「当該住戸の外皮の部位の面積等を用いずに外皮性能を評価する方法」を用いた場合、ここににチェックし記載してください。</t>
    <rPh sb="2" eb="4">
      <t>トウガイ</t>
    </rPh>
    <rPh sb="4" eb="6">
      <t>ジュウコ</t>
    </rPh>
    <rPh sb="7" eb="9">
      <t>ガイヒ</t>
    </rPh>
    <rPh sb="10" eb="12">
      <t>ブイ</t>
    </rPh>
    <rPh sb="13" eb="15">
      <t>メンセキ</t>
    </rPh>
    <rPh sb="15" eb="16">
      <t>トウ</t>
    </rPh>
    <rPh sb="17" eb="18">
      <t>モチ</t>
    </rPh>
    <rPh sb="21" eb="23">
      <t>ガイヒ</t>
    </rPh>
    <rPh sb="23" eb="25">
      <t>セイノウ</t>
    </rPh>
    <rPh sb="26" eb="28">
      <t>ヒョウカ</t>
    </rPh>
    <rPh sb="30" eb="32">
      <t>ホウホウ</t>
    </rPh>
    <rPh sb="34" eb="35">
      <t>モチ</t>
    </rPh>
    <rPh sb="37" eb="39">
      <t>バアイ</t>
    </rPh>
    <rPh sb="49" eb="51">
      <t>キサイ</t>
    </rPh>
    <phoneticPr fontId="16"/>
  </si>
  <si>
    <t>←8地域の場合、UAの記載は希望できません。なお、ηACの記載は希望できます。</t>
    <rPh sb="2" eb="4">
      <t>チイキ</t>
    </rPh>
    <rPh sb="5" eb="7">
      <t>バアイ</t>
    </rPh>
    <rPh sb="11" eb="13">
      <t>キサイ</t>
    </rPh>
    <rPh sb="14" eb="16">
      <t>キボウ</t>
    </rPh>
    <rPh sb="29" eb="31">
      <t>キサイ</t>
    </rPh>
    <rPh sb="32" eb="34">
      <t>キボウ</t>
    </rPh>
    <phoneticPr fontId="16"/>
  </si>
  <si>
    <t>・「住宅の「ZEHマーク」「ゼロエネ相当」確認シート」に「ZEH Oriented」追加等</t>
    <rPh sb="42" eb="44">
      <t>ツイカ</t>
    </rPh>
    <rPh sb="44" eb="45">
      <t>ナド</t>
    </rPh>
    <phoneticPr fontId="20"/>
  </si>
  <si>
    <t>・（共通）「ZEH Oriented」「ZEH-M」等の追加関連見直し</t>
    <rPh sb="2" eb="4">
      <t>キョウツウ</t>
    </rPh>
    <rPh sb="26" eb="27">
      <t>ナド</t>
    </rPh>
    <rPh sb="28" eb="30">
      <t>ツイカ</t>
    </rPh>
    <rPh sb="30" eb="32">
      <t>カンレン</t>
    </rPh>
    <rPh sb="32" eb="34">
      <t>ミナオ</t>
    </rPh>
    <phoneticPr fontId="20"/>
  </si>
  <si>
    <t xml:space="preserve">【2.申請対象となる住戸の存する建築物の用途】
</t>
    <rPh sb="10" eb="12">
      <t>ジュウコ</t>
    </rPh>
    <rPh sb="13" eb="14">
      <t>ソン</t>
    </rPh>
    <phoneticPr fontId="9"/>
  </si>
  <si>
    <t>【3.申請対象となる住戸が存する階】</t>
    <rPh sb="3" eb="5">
      <t>シンセイ</t>
    </rPh>
    <rPh sb="13" eb="14">
      <t>ゾン</t>
    </rPh>
    <rPh sb="16" eb="17">
      <t>カイ</t>
    </rPh>
    <phoneticPr fontId="5"/>
  </si>
  <si>
    <t>【4.申請対象となる住戸の計算対象面積】</t>
    <rPh sb="3" eb="5">
      <t>シンセイ</t>
    </rPh>
    <rPh sb="13" eb="15">
      <t>ケイサン</t>
    </rPh>
    <rPh sb="15" eb="17">
      <t>タイショウ</t>
    </rPh>
    <rPh sb="17" eb="19">
      <t>メンセキ</t>
    </rPh>
    <phoneticPr fontId="5"/>
  </si>
  <si>
    <t>【5.評価手法（一次エネルギー消費量の計算に用いた方法）】</t>
    <rPh sb="3" eb="5">
      <t>ヒョウカ</t>
    </rPh>
    <rPh sb="5" eb="7">
      <t>シュホウ</t>
    </rPh>
    <rPh sb="8" eb="10">
      <t>イチジ</t>
    </rPh>
    <rPh sb="15" eb="18">
      <t>ショウヒリョウ</t>
    </rPh>
    <rPh sb="19" eb="21">
      <t>ケイサン</t>
    </rPh>
    <rPh sb="22" eb="23">
      <t>モチ</t>
    </rPh>
    <rPh sb="25" eb="27">
      <t>ホウホウ</t>
    </rPh>
    <phoneticPr fontId="5"/>
  </si>
  <si>
    <t>ＺＥＨ Ready （ZEHマーク）</t>
    <phoneticPr fontId="16"/>
  </si>
  <si>
    <t>【10.店舗等併用住宅の住戸部分でZEH Orientedの場合に申告する事項】</t>
    <rPh sb="4" eb="11">
      <t>テンポトウヘイヨウジュウタク</t>
    </rPh>
    <rPh sb="12" eb="14">
      <t>ジュウコ</t>
    </rPh>
    <rPh sb="14" eb="16">
      <t>ブブン</t>
    </rPh>
    <rPh sb="30" eb="32">
      <t>バアイ</t>
    </rPh>
    <rPh sb="33" eb="35">
      <t>シンコク</t>
    </rPh>
    <rPh sb="37" eb="39">
      <t>ジコウ</t>
    </rPh>
    <phoneticPr fontId="16"/>
  </si>
  <si>
    <t>記載しない</t>
    <phoneticPr fontId="20"/>
  </si>
  <si>
    <t>基本的事項」の用途欄には「住宅」と表示されます。</t>
    <phoneticPr fontId="20"/>
  </si>
  <si>
    <t>4.　【2.申請対象となる住戸の存する建築物の用途】当該欄に記載される内容にかかわらず、評価書の「申請対象部分に関する</t>
    <rPh sb="6" eb="8">
      <t>シンセイ</t>
    </rPh>
    <rPh sb="8" eb="10">
      <t>タイショウ</t>
    </rPh>
    <rPh sb="13" eb="15">
      <t>ジュウコ</t>
    </rPh>
    <rPh sb="16" eb="17">
      <t>ソン</t>
    </rPh>
    <rPh sb="19" eb="22">
      <t>ケンチクブツ</t>
    </rPh>
    <rPh sb="23" eb="25">
      <t>ヨウト</t>
    </rPh>
    <rPh sb="26" eb="28">
      <t>トウガイ</t>
    </rPh>
    <rPh sb="28" eb="29">
      <t>ラン</t>
    </rPh>
    <rPh sb="30" eb="32">
      <t>キサイ</t>
    </rPh>
    <rPh sb="35" eb="37">
      <t>ナイヨウ</t>
    </rPh>
    <rPh sb="44" eb="47">
      <t>ヒョウカショ</t>
    </rPh>
    <rPh sb="49" eb="51">
      <t>シンセイ</t>
    </rPh>
    <rPh sb="51" eb="53">
      <t>タイショウ</t>
    </rPh>
    <rPh sb="53" eb="55">
      <t>ブブン</t>
    </rPh>
    <rPh sb="56" eb="57">
      <t>カン</t>
    </rPh>
    <phoneticPr fontId="20"/>
  </si>
  <si>
    <t>また、店舗等併用住宅の住戸部分の場合、ZEH Readyを選択できません。</t>
    <rPh sb="3" eb="5">
      <t>テンポ</t>
    </rPh>
    <rPh sb="5" eb="6">
      <t>トウ</t>
    </rPh>
    <rPh sb="6" eb="8">
      <t>ヘイヨウ</t>
    </rPh>
    <rPh sb="8" eb="10">
      <t>ジュウタク</t>
    </rPh>
    <rPh sb="11" eb="13">
      <t>ジュウコ</t>
    </rPh>
    <rPh sb="13" eb="15">
      <t>ブブン</t>
    </rPh>
    <rPh sb="16" eb="18">
      <t>バアイ</t>
    </rPh>
    <rPh sb="29" eb="31">
      <t>センタク</t>
    </rPh>
    <phoneticPr fontId="20"/>
  </si>
  <si>
    <t>掲載する情報を記載した別紙を提出してください。</t>
    <phoneticPr fontId="20"/>
  </si>
  <si>
    <t>リストから選択できます</t>
    <rPh sb="5" eb="7">
      <t>センタク</t>
    </rPh>
    <phoneticPr fontId="20"/>
  </si>
  <si>
    <t>入力してください</t>
    <rPh sb="0" eb="2">
      <t>ニュウリョク</t>
    </rPh>
    <phoneticPr fontId="20"/>
  </si>
  <si>
    <t>ＺＥH Orientedの要件　(注意9）　に適合する</t>
    <rPh sb="13" eb="15">
      <t>ヨウケン</t>
    </rPh>
    <rPh sb="17" eb="19">
      <t>チュウイ</t>
    </rPh>
    <rPh sb="23" eb="25">
      <t>テキゴウ</t>
    </rPh>
    <phoneticPr fontId="16"/>
  </si>
  <si>
    <t>記載しない</t>
    <rPh sb="0" eb="2">
      <t>キサイ</t>
    </rPh>
    <phoneticPr fontId="20"/>
  </si>
  <si>
    <t>別紙による</t>
    <rPh sb="0" eb="2">
      <t>ベッシ</t>
    </rPh>
    <phoneticPr fontId="20"/>
  </si>
  <si>
    <t>第四面の参考情報と同じ内容とする</t>
    <rPh sb="0" eb="1">
      <t>ダイ</t>
    </rPh>
    <rPh sb="1" eb="3">
      <t>ヨンメン</t>
    </rPh>
    <rPh sb="4" eb="6">
      <t>サンコウ</t>
    </rPh>
    <rPh sb="6" eb="8">
      <t>ジョウホウ</t>
    </rPh>
    <rPh sb="9" eb="10">
      <t>オナ</t>
    </rPh>
    <rPh sb="11" eb="13">
      <t>ナイヨウ</t>
    </rPh>
    <phoneticPr fontId="20"/>
  </si>
  <si>
    <r>
      <t>m</t>
    </r>
    <r>
      <rPr>
        <vertAlign val="superscript"/>
        <sz val="11"/>
        <rFont val="Century"/>
        <family val="1"/>
      </rPr>
      <t>2</t>
    </r>
    <phoneticPr fontId="5"/>
  </si>
  <si>
    <t>【6.外皮性能に関する表示】</t>
    <phoneticPr fontId="5"/>
  </si>
  <si>
    <t>・ＵＡの値の記載</t>
    <phoneticPr fontId="16"/>
  </si>
  <si>
    <t>・ηＡＣの値の記載</t>
    <phoneticPr fontId="16"/>
  </si>
  <si>
    <r>
      <rPr>
        <sz val="11"/>
        <rFont val="明朝"/>
        <family val="1"/>
        <charset val="128"/>
      </rPr>
      <t>【7</t>
    </r>
    <r>
      <rPr>
        <sz val="11"/>
        <rFont val="Century"/>
        <family val="1"/>
      </rPr>
      <t>.</t>
    </r>
    <r>
      <rPr>
        <sz val="11"/>
        <rFont val="明朝"/>
        <family val="1"/>
        <charset val="128"/>
      </rPr>
      <t>改修前の</t>
    </r>
    <r>
      <rPr>
        <sz val="11"/>
        <rFont val="Century"/>
        <family val="1"/>
      </rPr>
      <t>BEI</t>
    </r>
    <r>
      <rPr>
        <sz val="11"/>
        <rFont val="明朝"/>
        <family val="1"/>
        <charset val="128"/>
      </rPr>
      <t>の値】</t>
    </r>
    <rPh sb="3" eb="5">
      <t>カイシュウ</t>
    </rPh>
    <rPh sb="5" eb="6">
      <t>マエ</t>
    </rPh>
    <rPh sb="11" eb="12">
      <t>アタイ</t>
    </rPh>
    <phoneticPr fontId="5"/>
  </si>
  <si>
    <r>
      <t>【8.｢ＺＥＨマーク｣、｢ゼロエネ相当｣等に関する表示】</t>
    </r>
    <r>
      <rPr>
        <sz val="10"/>
        <rFont val="ＭＳ Ｐ明朝"/>
        <family val="1"/>
        <charset val="128"/>
      </rPr>
      <t>申請書選択肢は評価書の表示項目。カッコ書きは表示マーク。</t>
    </r>
    <rPh sb="20" eb="21">
      <t>トウ</t>
    </rPh>
    <rPh sb="47" eb="48">
      <t>ガ</t>
    </rPh>
    <rPh sb="50" eb="52">
      <t>ヒョウジ</t>
    </rPh>
    <phoneticPr fontId="9"/>
  </si>
  <si>
    <t>【9.参考情報】</t>
    <rPh sb="3" eb="5">
      <t>サンコウ</t>
    </rPh>
    <rPh sb="5" eb="7">
      <t>ジョウホウ</t>
    </rPh>
    <phoneticPr fontId="9"/>
  </si>
  <si>
    <t>2.　この面は、複数の住戸を集約して記載すること等により記載すべき事項の全てが明示された別の書面をもって代えることができます。</t>
    <rPh sb="5" eb="6">
      <t>メン</t>
    </rPh>
    <rPh sb="8" eb="10">
      <t>フクスウ</t>
    </rPh>
    <rPh sb="11" eb="12">
      <t>ジュウ</t>
    </rPh>
    <rPh sb="12" eb="13">
      <t>コ</t>
    </rPh>
    <rPh sb="14" eb="16">
      <t>シュウヤク</t>
    </rPh>
    <rPh sb="18" eb="20">
      <t>キサイ</t>
    </rPh>
    <rPh sb="24" eb="25">
      <t>ナド</t>
    </rPh>
    <rPh sb="28" eb="30">
      <t>キサイ</t>
    </rPh>
    <rPh sb="33" eb="35">
      <t>ジコウ</t>
    </rPh>
    <rPh sb="36" eb="37">
      <t>スベ</t>
    </rPh>
    <rPh sb="39" eb="41">
      <t>メイジ</t>
    </rPh>
    <rPh sb="44" eb="45">
      <t>ベツ</t>
    </rPh>
    <rPh sb="46" eb="48">
      <t>ショメン</t>
    </rPh>
    <rPh sb="52" eb="53">
      <t>カ</t>
    </rPh>
    <phoneticPr fontId="5"/>
  </si>
  <si>
    <t>3.　【1.申請対象となる住戸の名称】評価書に表示される名称です。住戸の評価である旨が分かるように記載してください。</t>
    <rPh sb="49" eb="51">
      <t>キサイ</t>
    </rPh>
    <phoneticPr fontId="5"/>
  </si>
  <si>
    <t>5.　【6.外皮性能に関する表示】外皮基準適合の場合のみ「UA又はηACの値の記載」について「希望する」を選択できます。</t>
    <rPh sb="6" eb="8">
      <t>ガイヒ</t>
    </rPh>
    <rPh sb="8" eb="10">
      <t>セイノウ</t>
    </rPh>
    <rPh sb="11" eb="12">
      <t>カン</t>
    </rPh>
    <rPh sb="14" eb="16">
      <t>ヒョウジ</t>
    </rPh>
    <rPh sb="17" eb="19">
      <t>ガイヒ</t>
    </rPh>
    <rPh sb="19" eb="21">
      <t>キジュン</t>
    </rPh>
    <rPh sb="21" eb="23">
      <t>テキゴウ</t>
    </rPh>
    <rPh sb="24" eb="26">
      <t>バアイ</t>
    </rPh>
    <rPh sb="31" eb="32">
      <t>マタ</t>
    </rPh>
    <rPh sb="37" eb="38">
      <t>チ</t>
    </rPh>
    <rPh sb="39" eb="41">
      <t>キサイ</t>
    </rPh>
    <rPh sb="47" eb="49">
      <t>キボウ</t>
    </rPh>
    <rPh sb="53" eb="55">
      <t>センタク</t>
    </rPh>
    <phoneticPr fontId="5"/>
  </si>
  <si>
    <t>この場合は、評価書に数値が記載されます。また、「希望しない」を選択した場合は「適合」又は「-」が記載されます。</t>
    <rPh sb="2" eb="4">
      <t>バアイ</t>
    </rPh>
    <rPh sb="6" eb="9">
      <t>ヒョウカショ</t>
    </rPh>
    <rPh sb="10" eb="12">
      <t>スウチ</t>
    </rPh>
    <rPh sb="13" eb="15">
      <t>キサイ</t>
    </rPh>
    <rPh sb="24" eb="26">
      <t>キボウ</t>
    </rPh>
    <rPh sb="31" eb="33">
      <t>センタク</t>
    </rPh>
    <rPh sb="35" eb="37">
      <t>バアイ</t>
    </rPh>
    <rPh sb="39" eb="41">
      <t>テキゴウ</t>
    </rPh>
    <rPh sb="42" eb="43">
      <t>マタ</t>
    </rPh>
    <rPh sb="48" eb="50">
      <t>キサイ</t>
    </rPh>
    <phoneticPr fontId="5"/>
  </si>
  <si>
    <t>7.　【8.｢ZEHマーク｣、「ゼロエネ相当」等に関する表示】いずれかの表示を選択した場合、8地域を除き、</t>
    <rPh sb="20" eb="22">
      <t>ソウトウ</t>
    </rPh>
    <rPh sb="23" eb="24">
      <t>ナド</t>
    </rPh>
    <rPh sb="25" eb="26">
      <t>カン</t>
    </rPh>
    <rPh sb="28" eb="30">
      <t>ヒョウジ</t>
    </rPh>
    <rPh sb="36" eb="38">
      <t>ヒョウジ</t>
    </rPh>
    <rPh sb="39" eb="41">
      <t>センタク</t>
    </rPh>
    <rPh sb="43" eb="45">
      <t>バアイ</t>
    </rPh>
    <rPh sb="47" eb="49">
      <t>チイキ</t>
    </rPh>
    <rPh sb="50" eb="51">
      <t>ノゾ</t>
    </rPh>
    <phoneticPr fontId="5"/>
  </si>
  <si>
    <t>【6.外皮性能に関する表示】におけるUAの値の記載（適合が前提）は必須です。</t>
    <phoneticPr fontId="5"/>
  </si>
  <si>
    <t>建築物の販売又は賃貸に関して参考となる情報について記載を希望する場合は、「別紙による」をチェックの上、</t>
    <rPh sb="11" eb="12">
      <t>カン</t>
    </rPh>
    <phoneticPr fontId="5"/>
  </si>
  <si>
    <t>申請対象に住宅部分（共用部分を除く）が含まれ、かつ、WEBプログラム（※）Ver.2.4.2以降の計算結果を提出する場合、</t>
    <rPh sb="0" eb="2">
      <t>シンセイ</t>
    </rPh>
    <rPh sb="2" eb="4">
      <t>タイショウ</t>
    </rPh>
    <rPh sb="5" eb="7">
      <t>ジュウタク</t>
    </rPh>
    <rPh sb="7" eb="9">
      <t>ブブン</t>
    </rPh>
    <rPh sb="10" eb="12">
      <t>キョウヨウ</t>
    </rPh>
    <rPh sb="13" eb="14">
      <t>ブン</t>
    </rPh>
    <rPh sb="15" eb="16">
      <t>ノゾ</t>
    </rPh>
    <rPh sb="19" eb="20">
      <t>フク</t>
    </rPh>
    <rPh sb="46" eb="48">
      <t>イコウ</t>
    </rPh>
    <rPh sb="49" eb="51">
      <t>ケイサン</t>
    </rPh>
    <rPh sb="51" eb="53">
      <t>ケッカ</t>
    </rPh>
    <rPh sb="54" eb="56">
      <t>テイシュツ</t>
    </rPh>
    <rPh sb="58" eb="60">
      <t>バアイ</t>
    </rPh>
    <phoneticPr fontId="5"/>
  </si>
  <si>
    <t>評価書の「参考情報」欄に以下の二次エネルギー消費量に関する情報が表示されます。</t>
    <phoneticPr fontId="5"/>
  </si>
  <si>
    <t>記載しない</t>
    <rPh sb="0" eb="2">
      <t>キサイ</t>
    </rPh>
    <phoneticPr fontId="5"/>
  </si>
  <si>
    <t>・「住宅の「ZEHマーク」「ゼロエネ相当」確認シート」に「ｺｰｼﾞｪﾈﾚｰｼｮﾝ設備の売電量に係る控除量」等の追加</t>
    <rPh sb="40" eb="42">
      <t>セツビ</t>
    </rPh>
    <rPh sb="43" eb="45">
      <t>バイデン</t>
    </rPh>
    <rPh sb="45" eb="46">
      <t>リョウ</t>
    </rPh>
    <rPh sb="47" eb="48">
      <t>カカ</t>
    </rPh>
    <rPh sb="49" eb="51">
      <t>コウジョ</t>
    </rPh>
    <rPh sb="51" eb="52">
      <t>リョウ</t>
    </rPh>
    <rPh sb="53" eb="54">
      <t>トウ</t>
    </rPh>
    <rPh sb="55" eb="57">
      <t>ツイカ</t>
    </rPh>
    <phoneticPr fontId="20"/>
  </si>
  <si>
    <t>建築物の名称</t>
    <rPh sb="0" eb="3">
      <t>ケンチクブツ</t>
    </rPh>
    <rPh sb="4" eb="6">
      <t>メイショウ</t>
    </rPh>
    <phoneticPr fontId="35"/>
  </si>
  <si>
    <t>　使用のルール</t>
    <rPh sb="1" eb="3">
      <t>シヨウ</t>
    </rPh>
    <phoneticPr fontId="35"/>
  </si>
  <si>
    <t>設計値</t>
    <rPh sb="0" eb="2">
      <t>セッケイ</t>
    </rPh>
    <rPh sb="2" eb="3">
      <t>チ</t>
    </rPh>
    <phoneticPr fontId="35"/>
  </si>
  <si>
    <t>省エネ基準値</t>
    <rPh sb="0" eb="1">
      <t>ショウ</t>
    </rPh>
    <rPh sb="3" eb="6">
      <t>キジュンチ</t>
    </rPh>
    <phoneticPr fontId="35"/>
  </si>
  <si>
    <r>
      <t xml:space="preserve"> 外皮平均熱貫流率　U</t>
    </r>
    <r>
      <rPr>
        <vertAlign val="subscript"/>
        <sz val="10"/>
        <color theme="1"/>
        <rFont val="Meiryo UI"/>
        <family val="3"/>
        <charset val="128"/>
      </rPr>
      <t>A</t>
    </r>
    <r>
      <rPr>
        <sz val="10"/>
        <color theme="1"/>
        <rFont val="Meiryo UI"/>
        <family val="3"/>
        <charset val="128"/>
      </rPr>
      <t>値</t>
    </r>
    <rPh sb="1" eb="3">
      <t>ガイヒ</t>
    </rPh>
    <rPh sb="3" eb="5">
      <t>ヘイキン</t>
    </rPh>
    <rPh sb="5" eb="6">
      <t>ネツ</t>
    </rPh>
    <rPh sb="6" eb="8">
      <t>カンリュウ</t>
    </rPh>
    <rPh sb="8" eb="9">
      <t>リツ</t>
    </rPh>
    <rPh sb="12" eb="13">
      <t>チ</t>
    </rPh>
    <phoneticPr fontId="35"/>
  </si>
  <si>
    <t>（基準なし）</t>
    <rPh sb="1" eb="3">
      <t>キジュン</t>
    </rPh>
    <phoneticPr fontId="35"/>
  </si>
  <si>
    <t>－</t>
    <phoneticPr fontId="35"/>
  </si>
  <si>
    <t xml:space="preserve"> 一次エネルギー消費量
 （1戸当り）</t>
    <phoneticPr fontId="35"/>
  </si>
  <si>
    <t xml:space="preserve"> 暖房設備</t>
    <rPh sb="1" eb="3">
      <t>ダンボウ</t>
    </rPh>
    <rPh sb="3" eb="5">
      <t>セツビ</t>
    </rPh>
    <phoneticPr fontId="35"/>
  </si>
  <si>
    <t xml:space="preserve"> 冷房設備</t>
    <rPh sb="1" eb="3">
      <t>レイボウ</t>
    </rPh>
    <rPh sb="3" eb="5">
      <t>セツビ</t>
    </rPh>
    <phoneticPr fontId="35"/>
  </si>
  <si>
    <t xml:space="preserve"> 換気設備</t>
    <rPh sb="1" eb="3">
      <t>カンキ</t>
    </rPh>
    <rPh sb="3" eb="5">
      <t>セツビ</t>
    </rPh>
    <phoneticPr fontId="35"/>
  </si>
  <si>
    <t xml:space="preserve"> 給湯設備</t>
    <rPh sb="1" eb="3">
      <t>キュウトウ</t>
    </rPh>
    <rPh sb="3" eb="5">
      <t>セツビ</t>
    </rPh>
    <phoneticPr fontId="35"/>
  </si>
  <si>
    <t xml:space="preserve"> その他の設備</t>
    <rPh sb="3" eb="4">
      <t>タ</t>
    </rPh>
    <rPh sb="5" eb="7">
      <t>セツビ</t>
    </rPh>
    <phoneticPr fontId="35"/>
  </si>
  <si>
    <t>（入力不要）</t>
    <rPh sb="1" eb="3">
      <t>ニュウリョク</t>
    </rPh>
    <rPh sb="3" eb="5">
      <t>フヨウ</t>
    </rPh>
    <phoneticPr fontId="35"/>
  </si>
  <si>
    <t xml:space="preserve"> 参考値</t>
    <rPh sb="1" eb="3">
      <t>サンコウ</t>
    </rPh>
    <rPh sb="3" eb="4">
      <t>アタイ</t>
    </rPh>
    <phoneticPr fontId="35"/>
  </si>
  <si>
    <t xml:space="preserve"> 売電量（コージェネレーション）</t>
    <rPh sb="1" eb="3">
      <t>バイデン</t>
    </rPh>
    <rPh sb="3" eb="4">
      <t>リョウ</t>
    </rPh>
    <phoneticPr fontId="35"/>
  </si>
  <si>
    <r>
      <t xml:space="preserve"> 売電量（</t>
    </r>
    <r>
      <rPr>
        <sz val="9"/>
        <color theme="1"/>
        <rFont val="Meiryo UI"/>
        <family val="3"/>
        <charset val="128"/>
      </rPr>
      <t>太陽光発電）</t>
    </r>
    <rPh sb="1" eb="2">
      <t>ウ</t>
    </rPh>
    <phoneticPr fontId="35"/>
  </si>
  <si>
    <r>
      <rPr>
        <b/>
        <u/>
        <sz val="10"/>
        <color theme="1"/>
        <rFont val="Meiryo UI"/>
        <family val="3"/>
        <charset val="128"/>
      </rPr>
      <t xml:space="preserve"> 結果①</t>
    </r>
    <r>
      <rPr>
        <b/>
        <sz val="10"/>
        <color theme="1"/>
        <rFont val="Meiryo UI"/>
        <family val="3"/>
        <charset val="128"/>
      </rPr>
      <t>　省エネ基準</t>
    </r>
    <r>
      <rPr>
        <b/>
        <sz val="8"/>
        <color theme="1"/>
        <rFont val="Meiryo UI"/>
        <family val="3"/>
        <charset val="128"/>
      </rPr>
      <t>（その他除く）</t>
    </r>
    <rPh sb="1" eb="3">
      <t>ケッカ</t>
    </rPh>
    <rPh sb="5" eb="6">
      <t>ショウ</t>
    </rPh>
    <rPh sb="8" eb="10">
      <t>キジュン</t>
    </rPh>
    <rPh sb="13" eb="14">
      <t>タ</t>
    </rPh>
    <rPh sb="14" eb="15">
      <t>ノゾ</t>
    </rPh>
    <phoneticPr fontId="35"/>
  </si>
  <si>
    <t>基準一次エネルギー [GJ]</t>
    <phoneticPr fontId="35"/>
  </si>
  <si>
    <t>①</t>
    <phoneticPr fontId="35"/>
  </si>
  <si>
    <t xml:space="preserve"> エネルギー消費削減量</t>
    <rPh sb="6" eb="8">
      <t>ショウヒ</t>
    </rPh>
    <rPh sb="8" eb="10">
      <t>サクゲン</t>
    </rPh>
    <rPh sb="10" eb="11">
      <t>リョウ</t>
    </rPh>
    <phoneticPr fontId="35"/>
  </si>
  <si>
    <t>←⑤/①×100</t>
    <phoneticPr fontId="35"/>
  </si>
  <si>
    <t>給湯の品番</t>
    <rPh sb="0" eb="2">
      <t>キュウトウ</t>
    </rPh>
    <rPh sb="3" eb="5">
      <t>ヒンバン</t>
    </rPh>
    <phoneticPr fontId="20"/>
  </si>
  <si>
    <t>水優先など選択</t>
    <rPh sb="0" eb="1">
      <t>ミズ</t>
    </rPh>
    <rPh sb="1" eb="3">
      <t>ユウセン</t>
    </rPh>
    <rPh sb="5" eb="7">
      <t>センタク</t>
    </rPh>
    <phoneticPr fontId="20"/>
  </si>
  <si>
    <t>設計一次エネルギー [MJ]</t>
    <phoneticPr fontId="35"/>
  </si>
  <si>
    <t>基準一次エネルギー [MJ]</t>
    <phoneticPr fontId="35"/>
  </si>
  <si>
    <t xml:space="preserve"> 照明設備</t>
    <phoneticPr fontId="35"/>
  </si>
  <si>
    <r>
      <t xml:space="preserve"> 発電量（</t>
    </r>
    <r>
      <rPr>
        <sz val="9"/>
        <color theme="1"/>
        <rFont val="Meiryo UI"/>
        <family val="3"/>
        <charset val="128"/>
      </rPr>
      <t>コージェネレーション）</t>
    </r>
    <phoneticPr fontId="35"/>
  </si>
  <si>
    <r>
      <t xml:space="preserve"> 発電量（</t>
    </r>
    <r>
      <rPr>
        <sz val="9"/>
        <color theme="1"/>
        <rFont val="Meiryo UI"/>
        <family val="3"/>
        <charset val="128"/>
      </rPr>
      <t>太陽光発電）</t>
    </r>
    <phoneticPr fontId="35"/>
  </si>
  <si>
    <t>設計一次エネルギー [GJ]</t>
    <phoneticPr fontId="35"/>
  </si>
  <si>
    <t>②</t>
    <phoneticPr fontId="35"/>
  </si>
  <si>
    <t>③</t>
    <phoneticPr fontId="35"/>
  </si>
  <si>
    <t>％</t>
    <phoneticPr fontId="35"/>
  </si>
  <si>
    <t>④</t>
    <phoneticPr fontId="35"/>
  </si>
  <si>
    <t>先分岐方式</t>
    <rPh sb="0" eb="1">
      <t>サキ</t>
    </rPh>
    <rPh sb="1" eb="3">
      <t>ブンキ</t>
    </rPh>
    <rPh sb="3" eb="5">
      <t>ホウシキ</t>
    </rPh>
    <phoneticPr fontId="20"/>
  </si>
  <si>
    <t>台所水栓</t>
    <rPh sb="0" eb="2">
      <t>ダイドコロ</t>
    </rPh>
    <rPh sb="2" eb="4">
      <t>スイセン</t>
    </rPh>
    <phoneticPr fontId="20"/>
  </si>
  <si>
    <t>2ﾊﾞﾙﾌﾞ水栓</t>
    <rPh sb="6" eb="8">
      <t>スイセン</t>
    </rPh>
    <phoneticPr fontId="20"/>
  </si>
  <si>
    <t>手元止水機能</t>
    <rPh sb="0" eb="2">
      <t>テモト</t>
    </rPh>
    <rPh sb="2" eb="4">
      <t>シスイ</t>
    </rPh>
    <rPh sb="4" eb="6">
      <t>キノウ</t>
    </rPh>
    <phoneticPr fontId="20"/>
  </si>
  <si>
    <t>水優先吐水機能</t>
    <rPh sb="0" eb="1">
      <t>ミズ</t>
    </rPh>
    <rPh sb="1" eb="3">
      <t>ユウセン</t>
    </rPh>
    <rPh sb="3" eb="5">
      <t>トスイ</t>
    </rPh>
    <rPh sb="5" eb="7">
      <t>キノウ</t>
    </rPh>
    <phoneticPr fontId="20"/>
  </si>
  <si>
    <t>浴室シャワー水栓</t>
    <rPh sb="0" eb="2">
      <t>ヨクシツ</t>
    </rPh>
    <rPh sb="6" eb="8">
      <t>スイセン</t>
    </rPh>
    <phoneticPr fontId="20"/>
  </si>
  <si>
    <t>小流量吐水機能</t>
    <phoneticPr fontId="20"/>
  </si>
  <si>
    <t>洗面水栓</t>
    <rPh sb="0" eb="2">
      <t>センメン</t>
    </rPh>
    <rPh sb="2" eb="4">
      <t>スイセン</t>
    </rPh>
    <phoneticPr fontId="20"/>
  </si>
  <si>
    <t>浴槽</t>
    <rPh sb="0" eb="2">
      <t>ヨクソウ</t>
    </rPh>
    <phoneticPr fontId="20"/>
  </si>
  <si>
    <t>高断熱浴槽を使用しない</t>
    <rPh sb="0" eb="3">
      <t>コウダンネツ</t>
    </rPh>
    <rPh sb="3" eb="5">
      <t>ヨクソウ</t>
    </rPh>
    <rPh sb="6" eb="8">
      <t>シヨウ</t>
    </rPh>
    <phoneticPr fontId="20"/>
  </si>
  <si>
    <t>高断熱浴槽を使用する</t>
    <rPh sb="0" eb="3">
      <t>コウダンネツ</t>
    </rPh>
    <rPh sb="3" eb="5">
      <t>ヨクソウ</t>
    </rPh>
    <rPh sb="6" eb="8">
      <t>シヨウ</t>
    </rPh>
    <phoneticPr fontId="20"/>
  </si>
  <si>
    <t>1地域</t>
    <rPh sb="1" eb="3">
      <t>チイキ</t>
    </rPh>
    <phoneticPr fontId="35"/>
  </si>
  <si>
    <t>2地域</t>
    <rPh sb="1" eb="3">
      <t>チイキ</t>
    </rPh>
    <phoneticPr fontId="35"/>
  </si>
  <si>
    <t>3地域</t>
    <rPh sb="1" eb="3">
      <t>チイキ</t>
    </rPh>
    <phoneticPr fontId="35"/>
  </si>
  <si>
    <t>4地域</t>
    <rPh sb="1" eb="3">
      <t>チイキ</t>
    </rPh>
    <phoneticPr fontId="35"/>
  </si>
  <si>
    <t>5地域</t>
    <rPh sb="1" eb="3">
      <t>チイキ</t>
    </rPh>
    <phoneticPr fontId="35"/>
  </si>
  <si>
    <t>6地域</t>
    <rPh sb="1" eb="3">
      <t>チイキ</t>
    </rPh>
    <phoneticPr fontId="35"/>
  </si>
  <si>
    <t>7地域</t>
    <rPh sb="1" eb="3">
      <t>チイキ</t>
    </rPh>
    <phoneticPr fontId="35"/>
  </si>
  <si>
    <t>8地域</t>
    <rPh sb="1" eb="3">
      <t>チイキ</t>
    </rPh>
    <phoneticPr fontId="35"/>
  </si>
  <si>
    <t>外皮平均熱貫流率</t>
    <rPh sb="0" eb="2">
      <t>ガイヒ</t>
    </rPh>
    <rPh sb="2" eb="4">
      <t>ヘイキン</t>
    </rPh>
    <rPh sb="4" eb="5">
      <t>ネツ</t>
    </rPh>
    <rPh sb="5" eb="7">
      <t>カンリュウ</t>
    </rPh>
    <rPh sb="7" eb="8">
      <t>リツ</t>
    </rPh>
    <phoneticPr fontId="35"/>
  </si>
  <si>
    <t>冷房期の平均日射熱取得率</t>
    <rPh sb="0" eb="2">
      <t>レイボウ</t>
    </rPh>
    <rPh sb="2" eb="3">
      <t>キ</t>
    </rPh>
    <rPh sb="4" eb="6">
      <t>ヘイキン</t>
    </rPh>
    <rPh sb="6" eb="8">
      <t>ニッシャ</t>
    </rPh>
    <rPh sb="8" eb="9">
      <t>ネツ</t>
    </rPh>
    <rPh sb="9" eb="12">
      <t>シュトクリツ</t>
    </rPh>
    <phoneticPr fontId="35"/>
  </si>
  <si>
    <t xml:space="preserve"> 外皮：省エネ基準 ・ ZEH外皮基準　一次エネ：A≧20　＆　B≧100</t>
    <rPh sb="1" eb="3">
      <t>ガイヒ</t>
    </rPh>
    <rPh sb="4" eb="5">
      <t>ショウ</t>
    </rPh>
    <rPh sb="7" eb="9">
      <t>キジュン</t>
    </rPh>
    <rPh sb="15" eb="17">
      <t>ガイヒ</t>
    </rPh>
    <rPh sb="17" eb="19">
      <t>キジュン</t>
    </rPh>
    <rPh sb="20" eb="22">
      <t>イチジ</t>
    </rPh>
    <phoneticPr fontId="35"/>
  </si>
  <si>
    <t xml:space="preserve"> 外皮：省エネ基準 ・ ZEH外皮基準　一次エネ：A≧20　＆　75≦B＜100</t>
    <rPh sb="1" eb="3">
      <t>ガイヒ</t>
    </rPh>
    <rPh sb="15" eb="17">
      <t>ガイヒ</t>
    </rPh>
    <rPh sb="17" eb="19">
      <t>キジュン</t>
    </rPh>
    <rPh sb="20" eb="22">
      <t>イチジ</t>
    </rPh>
    <phoneticPr fontId="35"/>
  </si>
  <si>
    <t>（入力不要）</t>
    <rPh sb="1" eb="3">
      <t>ニュウリョク</t>
    </rPh>
    <rPh sb="3" eb="5">
      <t>フヨウ</t>
    </rPh>
    <phoneticPr fontId="3"/>
  </si>
  <si>
    <t>（基準なし）</t>
    <phoneticPr fontId="35"/>
  </si>
  <si>
    <t>←③/①×100</t>
    <phoneticPr fontId="35"/>
  </si>
  <si>
    <t>⑤</t>
    <phoneticPr fontId="35"/>
  </si>
  <si>
    <t>（基準なし）</t>
    <phoneticPr fontId="35"/>
  </si>
  <si>
    <t>g</t>
    <phoneticPr fontId="20"/>
  </si>
  <si>
    <t>h</t>
    <phoneticPr fontId="20"/>
  </si>
  <si>
    <t>i</t>
    <phoneticPr fontId="20"/>
  </si>
  <si>
    <t>←質疑等連絡票シート「建築物の名称」　とリンク</t>
    <phoneticPr fontId="20"/>
  </si>
  <si>
    <t>①-2 上記で正しい表示がされない場合、個別に黄色セルに入力・選択してください。</t>
    <rPh sb="4" eb="6">
      <t>ジョウキ</t>
    </rPh>
    <rPh sb="7" eb="8">
      <t>タダ</t>
    </rPh>
    <rPh sb="10" eb="12">
      <t>ヒョウジ</t>
    </rPh>
    <rPh sb="17" eb="19">
      <t>バアイ</t>
    </rPh>
    <rPh sb="20" eb="22">
      <t>コベツ</t>
    </rPh>
    <rPh sb="23" eb="25">
      <t>キイロ</t>
    </rPh>
    <phoneticPr fontId="20"/>
  </si>
  <si>
    <t>①-1 N1セルに一次エネ計算結果をコピーしてください。黄色セルに入力されます。</t>
    <rPh sb="9" eb="11">
      <t>イチジ</t>
    </rPh>
    <rPh sb="13" eb="15">
      <t>ケイサン</t>
    </rPh>
    <rPh sb="15" eb="17">
      <t>ケッカ</t>
    </rPh>
    <rPh sb="28" eb="30">
      <t>キイロ</t>
    </rPh>
    <rPh sb="33" eb="35">
      <t>ニュウリョク</t>
    </rPh>
    <phoneticPr fontId="35"/>
  </si>
  <si>
    <t>2.1のPDFを開いて【Ctrl + A】→続けて【Ctrl + C】</t>
    <rPh sb="8" eb="9">
      <t>ヒラ</t>
    </rPh>
    <phoneticPr fontId="20"/>
  </si>
  <si>
    <t>1.建研の一次エネ消費量計算結果PDFﾀﾞｳﾝﾛｰﾄﾞ</t>
    <rPh sb="2" eb="4">
      <t>ケンケン</t>
    </rPh>
    <rPh sb="5" eb="7">
      <t>イチジ</t>
    </rPh>
    <rPh sb="9" eb="12">
      <t>ショウヒリョウ</t>
    </rPh>
    <rPh sb="12" eb="14">
      <t>ケイサン</t>
    </rPh>
    <rPh sb="14" eb="16">
      <t>ケッカ</t>
    </rPh>
    <phoneticPr fontId="20"/>
  </si>
  <si>
    <t>外皮・設備仕様表（住宅）</t>
    <rPh sb="0" eb="2">
      <t>ガイヒ</t>
    </rPh>
    <rPh sb="3" eb="5">
      <t>セツビ</t>
    </rPh>
    <rPh sb="5" eb="7">
      <t>シヨウ</t>
    </rPh>
    <rPh sb="7" eb="8">
      <t>ヒョウ</t>
    </rPh>
    <rPh sb="9" eb="11">
      <t>ジュウタク</t>
    </rPh>
    <phoneticPr fontId="20"/>
  </si>
  <si>
    <t>（参考様式2）</t>
    <rPh sb="1" eb="3">
      <t>サンコウ</t>
    </rPh>
    <rPh sb="3" eb="5">
      <t>ヨウシキ</t>
    </rPh>
    <phoneticPr fontId="20"/>
  </si>
  <si>
    <t>(注)コピー方法</t>
    <rPh sb="1" eb="2">
      <t>チュウ</t>
    </rPh>
    <rPh sb="6" eb="8">
      <t>ホウホウ</t>
    </rPh>
    <phoneticPr fontId="20"/>
  </si>
  <si>
    <t xml:space="preserve">（補足1）
・建研のエネルギー消費性能計算プログラム（Webプログラム）の更新などにより、左表に正しい表示がされない場合があります。
・その際は、個別に左表の黄色セルに、直接、入力・選択してください。
</t>
    <rPh sb="1" eb="3">
      <t>ホソク</t>
    </rPh>
    <rPh sb="15" eb="17">
      <t>ショウヒ</t>
    </rPh>
    <rPh sb="17" eb="19">
      <t>セイノウ</t>
    </rPh>
    <rPh sb="19" eb="21">
      <t>ケイサン</t>
    </rPh>
    <rPh sb="37" eb="39">
      <t>コウシン</t>
    </rPh>
    <rPh sb="45" eb="46">
      <t>ヒダリ</t>
    </rPh>
    <rPh sb="46" eb="47">
      <t>ヒョウ</t>
    </rPh>
    <rPh sb="48" eb="49">
      <t>タダ</t>
    </rPh>
    <rPh sb="51" eb="53">
      <t>ヒョウジ</t>
    </rPh>
    <rPh sb="58" eb="60">
      <t>バアイ</t>
    </rPh>
    <rPh sb="70" eb="71">
      <t>サイ</t>
    </rPh>
    <rPh sb="73" eb="75">
      <t>コベツ</t>
    </rPh>
    <rPh sb="79" eb="81">
      <t>キイロ</t>
    </rPh>
    <rPh sb="85" eb="87">
      <t>チョクセツ</t>
    </rPh>
    <rPh sb="88" eb="90">
      <t>ニュウリョク</t>
    </rPh>
    <rPh sb="91" eb="93">
      <t>センタク</t>
    </rPh>
    <phoneticPr fontId="20"/>
  </si>
  <si>
    <t>建築物の名称</t>
    <phoneticPr fontId="20"/>
  </si>
  <si>
    <t>連絡シート_</t>
    <rPh sb="0" eb="2">
      <t>レンラク</t>
    </rPh>
    <phoneticPr fontId="20"/>
  </si>
  <si>
    <t>建築物の概要_</t>
    <rPh sb="0" eb="3">
      <t>ケンチクブツ</t>
    </rPh>
    <rPh sb="4" eb="6">
      <t>ガイヨウ</t>
    </rPh>
    <phoneticPr fontId="20"/>
  </si>
  <si>
    <t>郵便番号</t>
    <rPh sb="0" eb="2">
      <t>ユウビン</t>
    </rPh>
    <rPh sb="2" eb="4">
      <t>バンゴウ</t>
    </rPh>
    <phoneticPr fontId="20"/>
  </si>
  <si>
    <t>所属</t>
    <rPh sb="0" eb="1">
      <t>ショ</t>
    </rPh>
    <rPh sb="1" eb="2">
      <t>ゾク</t>
    </rPh>
    <phoneticPr fontId="11"/>
  </si>
  <si>
    <t>住所</t>
    <rPh sb="0" eb="1">
      <t>ジュウ</t>
    </rPh>
    <rPh sb="1" eb="2">
      <t>ショ</t>
    </rPh>
    <phoneticPr fontId="11"/>
  </si>
  <si>
    <t>ふりがな</t>
    <phoneticPr fontId="20"/>
  </si>
  <si>
    <t>氏名</t>
    <rPh sb="0" eb="2">
      <t>シメイ</t>
    </rPh>
    <phoneticPr fontId="20"/>
  </si>
  <si>
    <t>TEL</t>
  </si>
  <si>
    <t>FAX</t>
  </si>
  <si>
    <t>E-mail</t>
  </si>
  <si>
    <t>請求書名宛先</t>
    <phoneticPr fontId="20"/>
  </si>
  <si>
    <t>評価書・副本の送付先_</t>
    <rPh sb="0" eb="3">
      <t>ヒョウカショ</t>
    </rPh>
    <rPh sb="4" eb="6">
      <t>フクホン</t>
    </rPh>
    <rPh sb="7" eb="10">
      <t>ソウフサキ</t>
    </rPh>
    <phoneticPr fontId="20"/>
  </si>
  <si>
    <t>質疑書の送付先_</t>
    <rPh sb="0" eb="3">
      <t>シツギショ</t>
    </rPh>
    <rPh sb="4" eb="7">
      <t>ソウフサキ</t>
    </rPh>
    <phoneticPr fontId="20"/>
  </si>
  <si>
    <t>第一面_</t>
    <rPh sb="0" eb="1">
      <t>ダイ</t>
    </rPh>
    <rPh sb="1" eb="3">
      <t>イチメン</t>
    </rPh>
    <phoneticPr fontId="20"/>
  </si>
  <si>
    <t>代表者の氏名</t>
    <rPh sb="0" eb="3">
      <t>ダイヒョウシャ</t>
    </rPh>
    <rPh sb="4" eb="6">
      <t>シメイ</t>
    </rPh>
    <phoneticPr fontId="20"/>
  </si>
  <si>
    <t>第二面_</t>
    <rPh sb="0" eb="1">
      <t>ダイ</t>
    </rPh>
    <rPh sb="1" eb="2">
      <t>ニ</t>
    </rPh>
    <rPh sb="2" eb="3">
      <t>メン</t>
    </rPh>
    <phoneticPr fontId="20"/>
  </si>
  <si>
    <t>氏名または名称</t>
    <rPh sb="0" eb="2">
      <t>シメイ</t>
    </rPh>
    <rPh sb="5" eb="7">
      <t>メイショウ</t>
    </rPh>
    <phoneticPr fontId="20"/>
  </si>
  <si>
    <t>申請者公開名称</t>
    <rPh sb="0" eb="3">
      <t>シンセイシャ</t>
    </rPh>
    <rPh sb="3" eb="5">
      <t>コウカイ</t>
    </rPh>
    <rPh sb="5" eb="7">
      <t>メイショウ</t>
    </rPh>
    <phoneticPr fontId="20"/>
  </si>
  <si>
    <t>設計者</t>
    <rPh sb="0" eb="3">
      <t>セッケイシャ</t>
    </rPh>
    <phoneticPr fontId="20"/>
  </si>
  <si>
    <t>工事施工者</t>
    <rPh sb="0" eb="2">
      <t>コウジ</t>
    </rPh>
    <rPh sb="2" eb="4">
      <t>セコウ</t>
    </rPh>
    <rPh sb="4" eb="5">
      <t>シャ</t>
    </rPh>
    <phoneticPr fontId="20"/>
  </si>
  <si>
    <t>第三面_</t>
    <rPh sb="0" eb="1">
      <t>ダイ</t>
    </rPh>
    <rPh sb="1" eb="2">
      <t>サン</t>
    </rPh>
    <rPh sb="2" eb="3">
      <t>メン</t>
    </rPh>
    <phoneticPr fontId="20"/>
  </si>
  <si>
    <t>建築物所在地</t>
    <rPh sb="0" eb="3">
      <t>ケンチクブツ</t>
    </rPh>
    <rPh sb="3" eb="6">
      <t>ショザイチ</t>
    </rPh>
    <phoneticPr fontId="20"/>
  </si>
  <si>
    <t>地域区分</t>
    <rPh sb="0" eb="2">
      <t>チイキ</t>
    </rPh>
    <rPh sb="2" eb="4">
      <t>クブン</t>
    </rPh>
    <phoneticPr fontId="20"/>
  </si>
  <si>
    <t>地上階数</t>
    <rPh sb="0" eb="2">
      <t>チジョウ</t>
    </rPh>
    <rPh sb="2" eb="4">
      <t>カイスウ</t>
    </rPh>
    <phoneticPr fontId="20"/>
  </si>
  <si>
    <t>地下階数</t>
    <rPh sb="0" eb="2">
      <t>チカ</t>
    </rPh>
    <rPh sb="2" eb="4">
      <t>カイスウ</t>
    </rPh>
    <phoneticPr fontId="20"/>
  </si>
  <si>
    <t>延べ面積</t>
    <rPh sb="0" eb="1">
      <t>ノ</t>
    </rPh>
    <rPh sb="2" eb="4">
      <t>メンセキ</t>
    </rPh>
    <phoneticPr fontId="20"/>
  </si>
  <si>
    <t>構造</t>
    <rPh sb="0" eb="2">
      <t>コウゾウ</t>
    </rPh>
    <phoneticPr fontId="20"/>
  </si>
  <si>
    <t>竣工時期_新築_年月日</t>
    <rPh sb="0" eb="2">
      <t>シュンコウ</t>
    </rPh>
    <rPh sb="2" eb="4">
      <t>ジキ</t>
    </rPh>
    <rPh sb="5" eb="7">
      <t>シンチク</t>
    </rPh>
    <rPh sb="8" eb="11">
      <t>ネンガッピ</t>
    </rPh>
    <phoneticPr fontId="20"/>
  </si>
  <si>
    <t>竣工時期_改修</t>
    <rPh sb="0" eb="2">
      <t>シュンコウ</t>
    </rPh>
    <rPh sb="2" eb="4">
      <t>ジキ</t>
    </rPh>
    <rPh sb="5" eb="7">
      <t>カイシュウ</t>
    </rPh>
    <phoneticPr fontId="20"/>
  </si>
  <si>
    <t>第四面_</t>
    <rPh sb="0" eb="1">
      <t>ダイ</t>
    </rPh>
    <rPh sb="1" eb="3">
      <t>ヨンメン</t>
    </rPh>
    <phoneticPr fontId="20"/>
  </si>
  <si>
    <t>掲載承諾書_</t>
    <rPh sb="0" eb="2">
      <t>ケイサイ</t>
    </rPh>
    <rPh sb="2" eb="5">
      <t>ショウダクショ</t>
    </rPh>
    <phoneticPr fontId="20"/>
  </si>
  <si>
    <t>請求書等の送付先_</t>
    <phoneticPr fontId="20"/>
  </si>
  <si>
    <t>申請者公開名称_</t>
    <rPh sb="0" eb="3">
      <t>シンセイシャ</t>
    </rPh>
    <rPh sb="3" eb="5">
      <t>コウカイ</t>
    </rPh>
    <rPh sb="5" eb="7">
      <t>メイショウ</t>
    </rPh>
    <phoneticPr fontId="20"/>
  </si>
  <si>
    <t>設計者_</t>
    <rPh sb="0" eb="3">
      <t>セッケイシャ</t>
    </rPh>
    <phoneticPr fontId="20"/>
  </si>
  <si>
    <t>工事施工者_</t>
    <rPh sb="0" eb="2">
      <t>コウジ</t>
    </rPh>
    <rPh sb="2" eb="4">
      <t>セコウ</t>
    </rPh>
    <rPh sb="4" eb="5">
      <t>シャ</t>
    </rPh>
    <phoneticPr fontId="20"/>
  </si>
  <si>
    <t>建築物の名称_</t>
    <phoneticPr fontId="20"/>
  </si>
  <si>
    <t>申請日</t>
    <rPh sb="0" eb="2">
      <t>シンセイ</t>
    </rPh>
    <rPh sb="2" eb="3">
      <t>ビ</t>
    </rPh>
    <phoneticPr fontId="20"/>
  </si>
  <si>
    <t>評価手法_</t>
    <rPh sb="0" eb="2">
      <t>ヒョウカ</t>
    </rPh>
    <rPh sb="2" eb="4">
      <t>シュホウ</t>
    </rPh>
    <phoneticPr fontId="20"/>
  </si>
  <si>
    <t>竣工時期_新築_上中下旬</t>
    <rPh sb="0" eb="2">
      <t>シュンコウ</t>
    </rPh>
    <rPh sb="2" eb="4">
      <t>ジキ</t>
    </rPh>
    <rPh sb="5" eb="7">
      <t>シンチク</t>
    </rPh>
    <rPh sb="8" eb="11">
      <t>ジョウチュウゲ</t>
    </rPh>
    <rPh sb="11" eb="12">
      <t>ジュン</t>
    </rPh>
    <phoneticPr fontId="20"/>
  </si>
  <si>
    <t>CASBEE</t>
    <phoneticPr fontId="9"/>
  </si>
  <si>
    <t>設計評価</t>
    <rPh sb="0" eb="2">
      <t>セッケイ</t>
    </rPh>
    <rPh sb="2" eb="4">
      <t>ヒョウカ</t>
    </rPh>
    <phoneticPr fontId="9"/>
  </si>
  <si>
    <t>長期優良</t>
    <rPh sb="0" eb="2">
      <t>チョウキ</t>
    </rPh>
    <rPh sb="2" eb="4">
      <t>ユウリョウ</t>
    </rPh>
    <phoneticPr fontId="9"/>
  </si>
  <si>
    <t>低炭素</t>
    <rPh sb="0" eb="3">
      <t>テイタンソ</t>
    </rPh>
    <phoneticPr fontId="9"/>
  </si>
  <si>
    <t>性能向上</t>
    <rPh sb="0" eb="2">
      <t>セイノウ</t>
    </rPh>
    <rPh sb="2" eb="4">
      <t>コウジョウ</t>
    </rPh>
    <phoneticPr fontId="9"/>
  </si>
  <si>
    <t>利用関係_</t>
    <rPh sb="0" eb="2">
      <t>リヨウ</t>
    </rPh>
    <rPh sb="2" eb="4">
      <t>カンケイ</t>
    </rPh>
    <phoneticPr fontId="20"/>
  </si>
  <si>
    <t>自己所有物件</t>
    <rPh sb="0" eb="2">
      <t>ジコ</t>
    </rPh>
    <rPh sb="2" eb="4">
      <t>ショユウ</t>
    </rPh>
    <rPh sb="4" eb="6">
      <t>ブッケン</t>
    </rPh>
    <phoneticPr fontId="20"/>
  </si>
  <si>
    <t>公開</t>
    <rPh sb="0" eb="2">
      <t>コウカイ</t>
    </rPh>
    <phoneticPr fontId="20"/>
  </si>
  <si>
    <t>性能基準</t>
    <rPh sb="0" eb="2">
      <t>セイノウ</t>
    </rPh>
    <rPh sb="2" eb="4">
      <t>キジュン</t>
    </rPh>
    <phoneticPr fontId="20"/>
  </si>
  <si>
    <t>仕様基準</t>
    <rPh sb="0" eb="2">
      <t>シヨウ</t>
    </rPh>
    <rPh sb="2" eb="4">
      <t>キジュン</t>
    </rPh>
    <phoneticPr fontId="20"/>
  </si>
  <si>
    <t>国土交通大臣が認める方法</t>
    <rPh sb="0" eb="2">
      <t>コクド</t>
    </rPh>
    <rPh sb="2" eb="4">
      <t>コウツウ</t>
    </rPh>
    <rPh sb="4" eb="6">
      <t>ダイジン</t>
    </rPh>
    <rPh sb="7" eb="8">
      <t>ミト</t>
    </rPh>
    <rPh sb="10" eb="12">
      <t>ホウホウ</t>
    </rPh>
    <phoneticPr fontId="20"/>
  </si>
  <si>
    <t>補助金活用_</t>
    <rPh sb="0" eb="3">
      <t>ホジョキン</t>
    </rPh>
    <rPh sb="3" eb="5">
      <t>カツヨウ</t>
    </rPh>
    <phoneticPr fontId="20"/>
  </si>
  <si>
    <t>有り</t>
    <phoneticPr fontId="20"/>
  </si>
  <si>
    <t>■チェックボックス TRUE/FALSE</t>
    <phoneticPr fontId="20"/>
  </si>
  <si>
    <t>■その他</t>
    <rPh sb="3" eb="4">
      <t>タ</t>
    </rPh>
    <phoneticPr fontId="20"/>
  </si>
  <si>
    <t>ZEHﾏｰｸ等の表示_</t>
    <rPh sb="6" eb="7">
      <t>トウ</t>
    </rPh>
    <rPh sb="8" eb="10">
      <t>ヒョウジ</t>
    </rPh>
    <phoneticPr fontId="20"/>
  </si>
  <si>
    <t>記載しない</t>
    <rPh sb="0" eb="2">
      <t>キサイ</t>
    </rPh>
    <phoneticPr fontId="20"/>
  </si>
  <si>
    <t>『ＺＥＨ』</t>
    <phoneticPr fontId="16"/>
  </si>
  <si>
    <t>Ｎｅａｒｌｙ ＺＥＨ</t>
    <phoneticPr fontId="16"/>
  </si>
  <si>
    <t xml:space="preserve">ＺＥＨ Ready </t>
    <phoneticPr fontId="16"/>
  </si>
  <si>
    <t>ＺＥＨ Oriented</t>
    <phoneticPr fontId="16"/>
  </si>
  <si>
    <t>■文字・数値入力</t>
    <rPh sb="1" eb="3">
      <t>モジ</t>
    </rPh>
    <rPh sb="4" eb="6">
      <t>スウチ</t>
    </rPh>
    <rPh sb="6" eb="8">
      <t>ニュウリョク</t>
    </rPh>
    <phoneticPr fontId="20"/>
  </si>
  <si>
    <t>既・同時申請_</t>
    <rPh sb="0" eb="1">
      <t>キ</t>
    </rPh>
    <rPh sb="2" eb="4">
      <t>ドウジ</t>
    </rPh>
    <rPh sb="4" eb="6">
      <t>シンセイ</t>
    </rPh>
    <phoneticPr fontId="20"/>
  </si>
  <si>
    <t>連絡シート_建築物の概要_建築物の名称</t>
  </si>
  <si>
    <t>連絡シート_建築物の概要_建築物の所在地</t>
  </si>
  <si>
    <t>連絡シート_請求書等の送付先_会社名</t>
  </si>
  <si>
    <t>連絡シート_請求書等の送付先_所属</t>
  </si>
  <si>
    <t>連絡シート_請求書等の送付先_郵便番号</t>
  </si>
  <si>
    <t>連絡シート_請求書等の送付先_住所</t>
  </si>
  <si>
    <t>連絡シート_請求書等の送付先_ふりがな</t>
  </si>
  <si>
    <t>連絡シート_請求書等の送付先_氏名</t>
  </si>
  <si>
    <t>連絡シート_請求書等の送付先_TEL</t>
  </si>
  <si>
    <t>連絡シート_請求書等の送付先_FAX</t>
  </si>
  <si>
    <t>連絡シート_請求書等の送付先_E-mail</t>
  </si>
  <si>
    <t>連絡シート_請求書等の送付先_請求書名宛先</t>
  </si>
  <si>
    <t>連絡シート_質疑書の送付先_会社名</t>
  </si>
  <si>
    <t>連絡シート_質疑書の送付先_所属</t>
  </si>
  <si>
    <t>連絡シート_質疑書の送付先_郵便番号</t>
  </si>
  <si>
    <t>連絡シート_質疑書の送付先_住所</t>
  </si>
  <si>
    <t>連絡シート_質疑書の送付先_ふりがな</t>
  </si>
  <si>
    <t>連絡シート_質疑書の送付先_氏名</t>
  </si>
  <si>
    <t>連絡シート_質疑書の送付先_TEL</t>
  </si>
  <si>
    <t>連絡シート_質疑書の送付先_FAX</t>
  </si>
  <si>
    <t>連絡シート_質疑書の送付先_E-mail</t>
  </si>
  <si>
    <t>連絡シート_評価書・副本の送付先_会社名</t>
  </si>
  <si>
    <t>連絡シート_評価書・副本の送付先_所属</t>
  </si>
  <si>
    <t>連絡シート_評価書・副本の送付先_郵便番号</t>
  </si>
  <si>
    <t>連絡シート_評価書・副本の送付先_住所</t>
  </si>
  <si>
    <t>連絡シート_評価書・副本の送付先_ふりがな</t>
  </si>
  <si>
    <t>連絡シート_評価書・副本の送付先_氏名</t>
  </si>
  <si>
    <t>連絡シート_評価書・副本の送付先_TEL</t>
  </si>
  <si>
    <t>連絡シート_評価書・副本の送付先_FAX</t>
  </si>
  <si>
    <t>連絡シート_評価書・副本の送付先_E-mail</t>
  </si>
  <si>
    <t>第一面_申請日</t>
  </si>
  <si>
    <t>第一面_代表者の氏名</t>
  </si>
  <si>
    <t>第二面_氏名または名称</t>
  </si>
  <si>
    <t>第二面_郵便番号</t>
  </si>
  <si>
    <t>第二面_住所</t>
  </si>
  <si>
    <t>掲載承諾書_申請者公開名称</t>
  </si>
  <si>
    <t>掲載承諾書_設計者</t>
  </si>
  <si>
    <t>掲載承諾書_工事施工者</t>
  </si>
  <si>
    <t>第三面_建築物所在地</t>
  </si>
  <si>
    <t>第三面_地域区分</t>
  </si>
  <si>
    <t>第三面_地上階数</t>
  </si>
  <si>
    <t>第三面_地下階数</t>
  </si>
  <si>
    <t>第三面_延べ面積</t>
  </si>
  <si>
    <t>第三面_構造</t>
  </si>
  <si>
    <t>第三面_竣工時期_新築_年月日</t>
  </si>
  <si>
    <t>第三面_竣工時期_新築_上中下旬</t>
  </si>
  <si>
    <t>第三面_竣工時期_改修</t>
  </si>
  <si>
    <t>第四面_用途</t>
  </si>
  <si>
    <t>連絡シート_既・同時申請_設計評価</t>
  </si>
  <si>
    <t>連絡シート_既・同時申請_長期優良</t>
  </si>
  <si>
    <t>連絡シート_既・同時申請_低炭素</t>
  </si>
  <si>
    <t>連絡シート_既・同時申請_性能向上</t>
  </si>
  <si>
    <t>連絡シート_既・同時申請_CASBEE</t>
  </si>
  <si>
    <t>第二面_利用関係_自己所有物件</t>
  </si>
  <si>
    <t>第二面_利用関係_賃貸物件</t>
  </si>
  <si>
    <t>第二面_利用関係_給与住宅</t>
  </si>
  <si>
    <t>第二面_利用関係_分譲物件</t>
  </si>
  <si>
    <t>第二面_利用関係_その他</t>
  </si>
  <si>
    <t>第二面_補助金活用_有り</t>
  </si>
  <si>
    <t>掲載承諾書_申請者公開名称_公開</t>
  </si>
  <si>
    <t>掲載承諾書_設計者_公開</t>
  </si>
  <si>
    <t>掲載承諾書_工事施工者_公開</t>
  </si>
  <si>
    <t>掲載承諾書_建築物の名称_公開</t>
  </si>
  <si>
    <t>第四面_評価手法_性能基準</t>
  </si>
  <si>
    <t>第四面_評価手法_仕様基準</t>
  </si>
  <si>
    <t>第四面_評価手法_国土交通大臣が認める方法</t>
  </si>
  <si>
    <t>第四面_ZEHﾏｰｸ等の表示_『ＺＥＨ』</t>
  </si>
  <si>
    <t>第四面_ZEHﾏｰｸ等の表示_Ｎｅａｒｌｙ ＺＥＨ</t>
  </si>
  <si>
    <t xml:space="preserve">第四面_ZEHﾏｰｸ等の表示_ＺＥＨ Ready </t>
  </si>
  <si>
    <t>第四面_ZEHﾏｰｸ等の表示_ＺＥＨ Oriented</t>
  </si>
  <si>
    <t>第四面_ZEHﾏｰｸ等の表示_記載しない</t>
  </si>
  <si>
    <t>連絡シート_請求書等の送付先_上記会社名と異なる</t>
    <rPh sb="15" eb="17">
      <t>ジョウキ</t>
    </rPh>
    <rPh sb="17" eb="19">
      <t>カイシャ</t>
    </rPh>
    <rPh sb="19" eb="20">
      <t>メイ</t>
    </rPh>
    <rPh sb="21" eb="22">
      <t>コト</t>
    </rPh>
    <phoneticPr fontId="20"/>
  </si>
  <si>
    <t>連絡シート_質疑書の送付先_請求先と同じ</t>
    <rPh sb="14" eb="16">
      <t>セイキュウ</t>
    </rPh>
    <rPh sb="16" eb="17">
      <t>サキ</t>
    </rPh>
    <rPh sb="18" eb="19">
      <t>オナ</t>
    </rPh>
    <phoneticPr fontId="20"/>
  </si>
  <si>
    <t>連絡シート_評価書・副本の送付先_請求先と同じ</t>
    <phoneticPr fontId="20"/>
  </si>
  <si>
    <t>連絡シート_評価書・副本の送付先_質疑先と同じ</t>
    <rPh sb="17" eb="19">
      <t>シツギ</t>
    </rPh>
    <rPh sb="19" eb="20">
      <t>サキ</t>
    </rPh>
    <rPh sb="21" eb="22">
      <t>オナ</t>
    </rPh>
    <phoneticPr fontId="20"/>
  </si>
  <si>
    <t>・「申請の範囲」は申請書に記載なし</t>
    <rPh sb="2" eb="4">
      <t>シンセイ</t>
    </rPh>
    <rPh sb="5" eb="7">
      <t>ハンイ</t>
    </rPh>
    <rPh sb="9" eb="12">
      <t>シンセイショ</t>
    </rPh>
    <rPh sb="13" eb="15">
      <t>キサイ</t>
    </rPh>
    <phoneticPr fontId="20"/>
  </si>
  <si>
    <t>・アピールポイントは省略</t>
    <rPh sb="10" eb="12">
      <t>ショウリャク</t>
    </rPh>
    <phoneticPr fontId="20"/>
  </si>
  <si>
    <t>第二面_利用関係</t>
    <phoneticPr fontId="20"/>
  </si>
  <si>
    <t>第四面_評価手法</t>
    <phoneticPr fontId="20"/>
  </si>
  <si>
    <t>第四面_ZEHﾏｰｸ等の表示</t>
    <phoneticPr fontId="20"/>
  </si>
  <si>
    <t>②緑色セルに表示したい評価項目を選択してください。</t>
    <rPh sb="1" eb="3">
      <t>ミドリイロ</t>
    </rPh>
    <rPh sb="6" eb="8">
      <t>ヒョウジ</t>
    </rPh>
    <rPh sb="11" eb="13">
      <t>ヒョウカ</t>
    </rPh>
    <rPh sb="13" eb="15">
      <t>コウモク</t>
    </rPh>
    <rPh sb="16" eb="18">
      <t>センタク</t>
    </rPh>
    <phoneticPr fontId="20"/>
  </si>
  <si>
    <r>
      <t xml:space="preserve"> 削減率　（</t>
    </r>
    <r>
      <rPr>
        <b/>
        <sz val="11"/>
        <color rgb="FF0066FF"/>
        <rFont val="Meiryo UI"/>
        <family val="3"/>
        <charset val="128"/>
      </rPr>
      <t>A</t>
    </r>
    <r>
      <rPr>
        <sz val="10"/>
        <rFont val="Meiryo UI"/>
        <family val="3"/>
        <charset val="128"/>
      </rPr>
      <t>）</t>
    </r>
    <rPh sb="1" eb="3">
      <t>サクゲン</t>
    </rPh>
    <rPh sb="3" eb="4">
      <t>リツ</t>
    </rPh>
    <phoneticPr fontId="35"/>
  </si>
  <si>
    <r>
      <t xml:space="preserve"> 削減率　（</t>
    </r>
    <r>
      <rPr>
        <b/>
        <sz val="11"/>
        <color rgb="FF0066FF"/>
        <rFont val="Meiryo UI"/>
        <family val="3"/>
        <charset val="128"/>
      </rPr>
      <t>B</t>
    </r>
    <r>
      <rPr>
        <sz val="10"/>
        <rFont val="Meiryo UI"/>
        <family val="3"/>
        <charset val="128"/>
      </rPr>
      <t>）</t>
    </r>
    <rPh sb="1" eb="3">
      <t>サクゲン</t>
    </rPh>
    <rPh sb="3" eb="4">
      <t>リツ</t>
    </rPh>
    <phoneticPr fontId="35"/>
  </si>
  <si>
    <t>建築基準法施行規則（昭和25年建設省令第40号）別紙の表の用途の区分</t>
    <phoneticPr fontId="16"/>
  </si>
  <si>
    <t>（補足3）
・このシートは、Webプログラムの更新などにより、予告なく、随時見直しを行います。
・なお、このシートは規定様式ではありません。
・『ZEH』などの基準に適合していることがわかる他の様式を利用していただいてかまいません。</t>
    <rPh sb="1" eb="3">
      <t>ホソク</t>
    </rPh>
    <rPh sb="31" eb="33">
      <t>ヨコク</t>
    </rPh>
    <rPh sb="60" eb="62">
      <t>ヨウシキ</t>
    </rPh>
    <rPh sb="80" eb="82">
      <t>キジュン</t>
    </rPh>
    <rPh sb="83" eb="85">
      <t>テキゴウ</t>
    </rPh>
    <rPh sb="95" eb="96">
      <t>タ</t>
    </rPh>
    <rPh sb="97" eb="99">
      <t>ヨウシキ</t>
    </rPh>
    <rPh sb="100" eb="102">
      <t>リヨウ</t>
    </rPh>
    <phoneticPr fontId="20"/>
  </si>
  <si>
    <t>その他の給湯設備機器</t>
    <rPh sb="2" eb="3">
      <t>タ</t>
    </rPh>
    <rPh sb="4" eb="6">
      <t>キュウトウ</t>
    </rPh>
    <rPh sb="6" eb="8">
      <t>セツビ</t>
    </rPh>
    <rPh sb="8" eb="10">
      <t>キキ</t>
    </rPh>
    <phoneticPr fontId="20"/>
  </si>
  <si>
    <t>5.左表に反映された値を確認</t>
    <rPh sb="2" eb="3">
      <t>ヒダリ</t>
    </rPh>
    <rPh sb="3" eb="4">
      <t>ヒョウ</t>
    </rPh>
    <rPh sb="5" eb="7">
      <t>ハンエイ</t>
    </rPh>
    <rPh sb="10" eb="11">
      <t>アタイ</t>
    </rPh>
    <rPh sb="12" eb="14">
      <t>カクニン</t>
    </rPh>
    <phoneticPr fontId="20"/>
  </si>
  <si>
    <t>←UAとηACの両方の評価書への記載はできません。</t>
    <rPh sb="8" eb="10">
      <t>リョウホウ</t>
    </rPh>
    <rPh sb="11" eb="13">
      <t>ヒョウカ</t>
    </rPh>
    <rPh sb="13" eb="14">
      <t>ショ</t>
    </rPh>
    <rPh sb="16" eb="18">
      <t>キサイ</t>
    </rPh>
    <phoneticPr fontId="20"/>
  </si>
  <si>
    <t>・ZEH計算シート（任意）「Version:2.6.5対応」を「Version:2.7.2対応」に変更</t>
    <rPh sb="4" eb="6">
      <t>ケイサン</t>
    </rPh>
    <rPh sb="10" eb="12">
      <t>ニンイ</t>
    </rPh>
    <rPh sb="49" eb="51">
      <t>ヘンコウ</t>
    </rPh>
    <phoneticPr fontId="20"/>
  </si>
  <si>
    <t>・ZEH計算シート（任意）地域区分「=MID(N7,18,3)」を「=MID(N7,19,3)」に変更</t>
    <rPh sb="4" eb="6">
      <t>ケイサン</t>
    </rPh>
    <rPh sb="10" eb="12">
      <t>ニンイ</t>
    </rPh>
    <rPh sb="13" eb="15">
      <t>チイキ</t>
    </rPh>
    <rPh sb="15" eb="17">
      <t>クブン</t>
    </rPh>
    <rPh sb="49" eb="51">
      <t>ヘンコウ</t>
    </rPh>
    <phoneticPr fontId="20"/>
  </si>
  <si>
    <t>・ZEH計算シート（任意）「a+b+c+d+e-f-g」を「a+b+c+d+e-h-i」に表記訂正</t>
    <rPh sb="4" eb="6">
      <t>ケイサン</t>
    </rPh>
    <rPh sb="10" eb="12">
      <t>ニンイ</t>
    </rPh>
    <rPh sb="45" eb="47">
      <t>ヒョウキ</t>
    </rPh>
    <rPh sb="47" eb="49">
      <t>テイセイ</t>
    </rPh>
    <phoneticPr fontId="20"/>
  </si>
  <si>
    <t>・ZEH計算シート（任意）結果①基準一次エネルギー「=MID(N20,41,4)」を「MID(N20,41,5)」に変更</t>
    <rPh sb="4" eb="6">
      <t>ケイサン</t>
    </rPh>
    <rPh sb="10" eb="12">
      <t>ニンイ</t>
    </rPh>
    <rPh sb="13" eb="15">
      <t>ケッカ</t>
    </rPh>
    <rPh sb="16" eb="18">
      <t>キジュン</t>
    </rPh>
    <rPh sb="18" eb="20">
      <t>イチジ</t>
    </rPh>
    <rPh sb="58" eb="60">
      <t>ヘンコウ</t>
    </rPh>
    <phoneticPr fontId="20"/>
  </si>
  <si>
    <t>※記載を希望する場合、評価書にＵＡ･ηＡＣいずれかを記載します。また、基準値がない場合には記載ができません。　</t>
    <rPh sb="1" eb="3">
      <t>キサイ</t>
    </rPh>
    <rPh sb="4" eb="6">
      <t>キボウ</t>
    </rPh>
    <rPh sb="8" eb="10">
      <t>バアイ</t>
    </rPh>
    <phoneticPr fontId="16"/>
  </si>
  <si>
    <t>・ZEH計算シート「Version:2.7.2対応」→「Version:2.8.1対応」に変更。（計算内容は変更なし）</t>
    <rPh sb="4" eb="6">
      <t>ケイサン</t>
    </rPh>
    <rPh sb="23" eb="25">
      <t>タイオウ</t>
    </rPh>
    <rPh sb="45" eb="47">
      <t>ヘンコウ</t>
    </rPh>
    <rPh sb="49" eb="51">
      <t>ケイサン</t>
    </rPh>
    <rPh sb="51" eb="53">
      <t>ナイヨウ</t>
    </rPh>
    <rPh sb="54" eb="56">
      <t>ヘンコウ</t>
    </rPh>
    <phoneticPr fontId="20"/>
  </si>
  <si>
    <r>
      <t>8.　【9.参考情報】評価書の参考情報に記載を希望する</t>
    </r>
    <r>
      <rPr>
        <sz val="9"/>
        <color rgb="FFFF0000"/>
        <rFont val="ＭＳ Ｐ明朝"/>
        <family val="1"/>
        <charset val="128"/>
      </rPr>
      <t>、</t>
    </r>
    <r>
      <rPr>
        <sz val="9"/>
        <rFont val="ＭＳ Ｐ明朝"/>
        <family val="1"/>
        <charset val="128"/>
      </rPr>
      <t>その他省エネルギー性能関連情報や災害対策関連情報及び</t>
    </r>
    <rPh sb="6" eb="10">
      <t>サンコウジョウホウ</t>
    </rPh>
    <rPh sb="31" eb="32">
      <t>ショウ</t>
    </rPh>
    <rPh sb="37" eb="39">
      <t>セイノウ</t>
    </rPh>
    <rPh sb="39" eb="41">
      <t>カンレン</t>
    </rPh>
    <rPh sb="41" eb="43">
      <t>ジョウホウ</t>
    </rPh>
    <rPh sb="44" eb="46">
      <t>サイガイ</t>
    </rPh>
    <rPh sb="46" eb="48">
      <t>タイサク</t>
    </rPh>
    <rPh sb="48" eb="50">
      <t>カンレン</t>
    </rPh>
    <rPh sb="50" eb="52">
      <t>ジョウホウ</t>
    </rPh>
    <rPh sb="52" eb="53">
      <t>オヨ</t>
    </rPh>
    <phoneticPr fontId="5"/>
  </si>
  <si>
    <t>・ZEH計算シートVer.3.1.1対応に変更</t>
    <rPh sb="4" eb="6">
      <t>ケイサン</t>
    </rPh>
    <rPh sb="18" eb="20">
      <t>タイオウ</t>
    </rPh>
    <rPh sb="21" eb="23">
      <t>ヘンコウ</t>
    </rPh>
    <phoneticPr fontId="20"/>
  </si>
  <si>
    <t>地域の区分</t>
    <rPh sb="0" eb="2">
      <t>チイキ</t>
    </rPh>
    <rPh sb="3" eb="5">
      <t>クブン</t>
    </rPh>
    <phoneticPr fontId="35"/>
  </si>
  <si>
    <t>二次エネルギー消費量等に関する項目以外の情報（注意8）</t>
    <rPh sb="0" eb="2">
      <t>２ジ</t>
    </rPh>
    <rPh sb="7" eb="10">
      <t>ショウヒリョウ</t>
    </rPh>
    <rPh sb="10" eb="11">
      <t>トウ</t>
    </rPh>
    <rPh sb="12" eb="13">
      <t>カン</t>
    </rPh>
    <rPh sb="15" eb="17">
      <t>コウモク</t>
    </rPh>
    <rPh sb="17" eb="19">
      <t>イガイ</t>
    </rPh>
    <rPh sb="20" eb="22">
      <t>ジョウホウ</t>
    </rPh>
    <phoneticPr fontId="16"/>
  </si>
  <si>
    <t>　仕様基準</t>
    <phoneticPr fontId="20"/>
  </si>
  <si>
    <t>　性能基準</t>
    <phoneticPr fontId="20"/>
  </si>
  <si>
    <r>
      <t>　</t>
    </r>
    <r>
      <rPr>
        <sz val="9"/>
        <color rgb="FF0066FF"/>
        <rFont val="Osaka"/>
        <family val="3"/>
        <charset val="128"/>
      </rPr>
      <t>誘導仕様基準</t>
    </r>
    <rPh sb="1" eb="3">
      <t>ユウドウ</t>
    </rPh>
    <phoneticPr fontId="20"/>
  </si>
  <si>
    <r>
      <t>（仕様基準</t>
    </r>
    <r>
      <rPr>
        <sz val="9"/>
        <color rgb="FF0066FF"/>
        <rFont val="ＭＳ Ｐ明朝"/>
        <family val="1"/>
        <charset val="128"/>
      </rPr>
      <t>、誘導仕様基準</t>
    </r>
    <r>
      <rPr>
        <sz val="9"/>
        <rFont val="ＭＳ Ｐ明朝"/>
        <family val="1"/>
        <charset val="128"/>
      </rPr>
      <t>の場合は「適合」のみ、以下の□チェック不要）</t>
    </r>
    <rPh sb="6" eb="12">
      <t>ユウドウシヨウキジュン</t>
    </rPh>
    <phoneticPr fontId="5"/>
  </si>
  <si>
    <r>
      <t>6.　【7.改修前のBEIの値】</t>
    </r>
    <r>
      <rPr>
        <sz val="9"/>
        <color rgb="FFFF0000"/>
        <rFont val="ＭＳ Ｐ明朝"/>
        <family val="1"/>
        <charset val="128"/>
      </rPr>
      <t>表示を行う場合は、改修前の計算書・図面等の提出が必要です。なお、</t>
    </r>
    <r>
      <rPr>
        <sz val="9"/>
        <rFont val="ＭＳ Ｐ明朝"/>
        <family val="1"/>
        <charset val="128"/>
      </rPr>
      <t>実績値の評価はできません。</t>
    </r>
    <rPh sb="6" eb="8">
      <t>カイシュウ</t>
    </rPh>
    <rPh sb="8" eb="9">
      <t>マエ</t>
    </rPh>
    <rPh sb="14" eb="15">
      <t>アタイ</t>
    </rPh>
    <phoneticPr fontId="5"/>
  </si>
  <si>
    <t>9.　【10.店舗等併用住宅の住戸部分でZEH Orientedの場合に申告する事項】　</t>
    <rPh sb="7" eb="14">
      <t>テンポトウヘイヨウジュウタク</t>
    </rPh>
    <rPh sb="15" eb="19">
      <t>ジュウコブブン</t>
    </rPh>
    <rPh sb="33" eb="35">
      <t>バアイ</t>
    </rPh>
    <rPh sb="36" eb="38">
      <t>シンコク</t>
    </rPh>
    <rPh sb="40" eb="43">
      <t>ジコウ）</t>
    </rPh>
    <phoneticPr fontId="20"/>
  </si>
  <si>
    <t>都市部狭小地（※1）及び多雪地域（※2）に該当する場合で、外皮基準及び一次エネルギー消費量水準に適合する場合に申告してください。</t>
    <phoneticPr fontId="20"/>
  </si>
  <si>
    <r>
      <rPr>
        <sz val="9"/>
        <color rgb="FFFF0000"/>
        <rFont val="ＭＳ Ｐ明朝"/>
        <family val="1"/>
        <charset val="128"/>
      </rPr>
      <t>（※１）</t>
    </r>
    <r>
      <rPr>
        <sz val="9"/>
        <rFont val="ＭＳ Ｐ明朝"/>
        <family val="1"/>
        <charset val="128"/>
      </rPr>
      <t>「北側斜線</t>
    </r>
    <r>
      <rPr>
        <sz val="9"/>
        <color rgb="FFFF0000"/>
        <rFont val="ＭＳ Ｐ明朝"/>
        <family val="1"/>
        <charset val="128"/>
      </rPr>
      <t>制限</t>
    </r>
    <r>
      <rPr>
        <sz val="9"/>
        <rFont val="ＭＳ Ｐ明朝"/>
        <family val="1"/>
        <charset val="128"/>
      </rPr>
      <t>の対象となる用途地域</t>
    </r>
    <r>
      <rPr>
        <sz val="9"/>
        <color rgb="FFFF0000"/>
        <rFont val="ＭＳ Ｐ明朝"/>
        <family val="1"/>
        <charset val="128"/>
      </rPr>
      <t>等</t>
    </r>
    <r>
      <rPr>
        <sz val="9"/>
        <rFont val="ＭＳ Ｐ明朝"/>
        <family val="1"/>
        <charset val="128"/>
      </rPr>
      <t>（第一種及び第二種低層住居専用地域並びに第一種及び第二種中高層住居専用地域</t>
    </r>
    <rPh sb="9" eb="11">
      <t>セイゲン</t>
    </rPh>
    <rPh sb="21" eb="22">
      <t>トウ</t>
    </rPh>
    <phoneticPr fontId="20"/>
  </si>
  <si>
    <r>
      <rPr>
        <sz val="9"/>
        <color rgb="FFFF0000"/>
        <rFont val="ＭＳ Ｐ明朝"/>
        <family val="1"/>
        <charset val="128"/>
      </rPr>
      <t>並びに地方自治体の条例において北側斜線規制が定められている地域</t>
    </r>
    <r>
      <rPr>
        <sz val="9"/>
        <rFont val="ＭＳ Ｐ明朝"/>
        <family val="1"/>
        <charset val="128"/>
      </rPr>
      <t>」であって、敷地面積が85㎡未満で、かつ平屋建て以外の住宅</t>
    </r>
    <r>
      <rPr>
        <sz val="9"/>
        <color rgb="FFFF0000"/>
        <rFont val="ＭＳ Ｐ明朝"/>
        <family val="1"/>
        <charset val="128"/>
      </rPr>
      <t>。</t>
    </r>
    <rPh sb="0" eb="1">
      <t>ナラ</t>
    </rPh>
    <rPh sb="3" eb="8">
      <t>チホウジチタイ</t>
    </rPh>
    <rPh sb="9" eb="11">
      <t>ジョウレイ</t>
    </rPh>
    <rPh sb="15" eb="21">
      <t>キタガワシャセンキセイ</t>
    </rPh>
    <rPh sb="22" eb="23">
      <t>サダ</t>
    </rPh>
    <rPh sb="29" eb="31">
      <t>チイキ</t>
    </rPh>
    <phoneticPr fontId="16"/>
  </si>
  <si>
    <r>
      <rPr>
        <sz val="9"/>
        <color rgb="FFFF0000"/>
        <rFont val="ＭＳ Ｐ明朝"/>
        <family val="1"/>
        <charset val="128"/>
      </rPr>
      <t>（※２）</t>
    </r>
    <r>
      <rPr>
        <sz val="9"/>
        <rFont val="ＭＳ Ｐ明朝"/>
        <family val="1"/>
        <charset val="128"/>
      </rPr>
      <t>建築基準法で規定する垂直積雪量が100cm 以上に該当する地域</t>
    </r>
    <r>
      <rPr>
        <sz val="9"/>
        <color rgb="FFFF0000"/>
        <rFont val="ＭＳ Ｐ明朝"/>
        <family val="1"/>
        <charset val="128"/>
      </rPr>
      <t>。</t>
    </r>
    <phoneticPr fontId="16"/>
  </si>
  <si>
    <t>・ZEH計算シート「Version:3.1.1～3.2.0対応」→「Version:3.3.1対応」に変更。</t>
    <rPh sb="4" eb="6">
      <t>ケイサン</t>
    </rPh>
    <rPh sb="29" eb="31">
      <t>タイオウ</t>
    </rPh>
    <rPh sb="51" eb="53">
      <t>ヘンコウ</t>
    </rPh>
    <phoneticPr fontId="20"/>
  </si>
  <si>
    <t>発電設備の発電量のうち自家消費分</t>
    <phoneticPr fontId="20"/>
  </si>
  <si>
    <t xml:space="preserve"> ｺｰｼﾞｪﾈﾚｰｼｮﾝ設備（CGS)</t>
    <phoneticPr fontId="20"/>
  </si>
  <si>
    <t>太陽光発電（PV)</t>
    <rPh sb="0" eb="3">
      <t>タイヨウコウ</t>
    </rPh>
    <rPh sb="3" eb="5">
      <t>ハツデン</t>
    </rPh>
    <phoneticPr fontId="20"/>
  </si>
  <si>
    <t>コージェネレーション設備の売電量に係る控除量</t>
    <rPh sb="10" eb="12">
      <t>セツビ</t>
    </rPh>
    <rPh sb="13" eb="16">
      <t>バイデンリョウ</t>
    </rPh>
    <rPh sb="17" eb="18">
      <t>カカ</t>
    </rPh>
    <rPh sb="19" eb="22">
      <t>コウジョリョウ</t>
    </rPh>
    <phoneticPr fontId="20"/>
  </si>
  <si>
    <t>・ZEH計算シート「Version:3.3.1対応」→「Version:3.4.0対応」に変更。</t>
    <rPh sb="4" eb="6">
      <t>ケイサン</t>
    </rPh>
    <rPh sb="23" eb="25">
      <t>タイオウ</t>
    </rPh>
    <rPh sb="45" eb="47">
      <t>ヘンコウ</t>
    </rPh>
    <phoneticPr fontId="20"/>
  </si>
  <si>
    <r>
      <t>　※紙からスキャナーで読み取ったもの、</t>
    </r>
    <r>
      <rPr>
        <sz val="9"/>
        <color rgb="FFFF0000"/>
        <rFont val="Meiryo UI"/>
        <family val="3"/>
        <charset val="128"/>
      </rPr>
      <t>JUST PDF</t>
    </r>
    <r>
      <rPr>
        <sz val="9"/>
        <color theme="1"/>
        <rFont val="Meiryo UI"/>
        <family val="3"/>
        <charset val="128"/>
      </rPr>
      <t>はNG</t>
    </r>
    <rPh sb="2" eb="3">
      <t>カミ</t>
    </rPh>
    <rPh sb="11" eb="12">
      <t>ヨ</t>
    </rPh>
    <rPh sb="13" eb="14">
      <t>ト</t>
    </rPh>
    <phoneticPr fontId="20"/>
  </si>
  <si>
    <t>・各シートに保護設定をしていますが、各シートで「校閲」⇒『シート保護の解除』で解除可能です。※パスワードは設定しておりません。</t>
    <rPh sb="1" eb="2">
      <t>カク</t>
    </rPh>
    <rPh sb="6" eb="8">
      <t>ホゴ</t>
    </rPh>
    <rPh sb="8" eb="10">
      <t>セッテイ</t>
    </rPh>
    <rPh sb="18" eb="19">
      <t>カク</t>
    </rPh>
    <rPh sb="24" eb="26">
      <t>コウエツ</t>
    </rPh>
    <rPh sb="32" eb="34">
      <t>ホゴ</t>
    </rPh>
    <rPh sb="35" eb="37">
      <t>カイジョ</t>
    </rPh>
    <rPh sb="39" eb="41">
      <t>カイジョ</t>
    </rPh>
    <rPh sb="41" eb="43">
      <t>カノウ</t>
    </rPh>
    <rPh sb="53" eb="55">
      <t>セッテイ</t>
    </rPh>
    <phoneticPr fontId="11"/>
  </si>
  <si>
    <t>㎡</t>
    <phoneticPr fontId="5"/>
  </si>
  <si>
    <t>フロア</t>
    <phoneticPr fontId="5"/>
  </si>
  <si>
    <t>テナント</t>
    <phoneticPr fontId="5"/>
  </si>
  <si>
    <t>建築基準法施行規則（昭和25年建設省令第40号）別紙の表の用途の区分</t>
    <phoneticPr fontId="5"/>
  </si>
  <si>
    <t>【2.評価手法に関する事項】</t>
    <rPh sb="3" eb="5">
      <t>ヒョウカ</t>
    </rPh>
    <rPh sb="5" eb="7">
      <t>シュホウ</t>
    </rPh>
    <rPh sb="8" eb="9">
      <t>カン</t>
    </rPh>
    <rPh sb="11" eb="13">
      <t>ジコウ</t>
    </rPh>
    <phoneticPr fontId="5"/>
  </si>
  <si>
    <t>【断熱性能（外皮性能）】</t>
    <phoneticPr fontId="5"/>
  </si>
  <si>
    <t>【一次エネルギー消費量】</t>
    <rPh sb="1" eb="3">
      <t>イチジ</t>
    </rPh>
    <rPh sb="8" eb="11">
      <t>ショウヒリョウ</t>
    </rPh>
    <phoneticPr fontId="5"/>
  </si>
  <si>
    <t>【3.一次エネルギー消費量に関する事項】</t>
    <phoneticPr fontId="5"/>
  </si>
  <si>
    <t>【再エネ設備に関すること】</t>
    <rPh sb="1" eb="2">
      <t>サイ</t>
    </rPh>
    <rPh sb="4" eb="6">
      <t>セツビ</t>
    </rPh>
    <rPh sb="7" eb="8">
      <t>カン</t>
    </rPh>
    <phoneticPr fontId="5"/>
  </si>
  <si>
    <t>再エネ設備の有無：</t>
    <rPh sb="0" eb="1">
      <t>サイ</t>
    </rPh>
    <rPh sb="3" eb="5">
      <t>セツビ</t>
    </rPh>
    <rPh sb="6" eb="8">
      <t>ウム</t>
    </rPh>
    <phoneticPr fontId="20"/>
  </si>
  <si>
    <t>再エネ設備の種類：</t>
    <rPh sb="0" eb="1">
      <t>サイ</t>
    </rPh>
    <rPh sb="3" eb="5">
      <t>セツビ</t>
    </rPh>
    <rPh sb="6" eb="8">
      <t>シュルイ</t>
    </rPh>
    <phoneticPr fontId="20"/>
  </si>
  <si>
    <t>（</t>
    <phoneticPr fontId="20"/>
  </si>
  <si>
    <t>）</t>
    <phoneticPr fontId="20"/>
  </si>
  <si>
    <t>（18文字以内）</t>
    <rPh sb="3" eb="7">
      <t>モジイナイ</t>
    </rPh>
    <phoneticPr fontId="20"/>
  </si>
  <si>
    <t>再エネ設備の容量の表示：</t>
    <rPh sb="0" eb="1">
      <t>サイ</t>
    </rPh>
    <rPh sb="3" eb="5">
      <t>セツビ</t>
    </rPh>
    <rPh sb="6" eb="8">
      <t>ヨウリョウ</t>
    </rPh>
    <rPh sb="9" eb="11">
      <t>ヒョウジ</t>
    </rPh>
    <phoneticPr fontId="20"/>
  </si>
  <si>
    <t>再エネ設備の容量（任意※）：（</t>
    <rPh sb="0" eb="1">
      <t>サイ</t>
    </rPh>
    <rPh sb="3" eb="5">
      <t>セツビ</t>
    </rPh>
    <rPh sb="6" eb="8">
      <t>ヨウリョウ</t>
    </rPh>
    <rPh sb="9" eb="11">
      <t>ニンイ</t>
    </rPh>
    <phoneticPr fontId="20"/>
  </si>
  <si>
    <t>※ 再エネ設備の容量の表示を希望する場合にのみご記入ください（19文字以内）。</t>
    <phoneticPr fontId="20"/>
  </si>
  <si>
    <t>【エネルギー消費性能の多段階表示】</t>
    <rPh sb="6" eb="8">
      <t>ショウヒ</t>
    </rPh>
    <rPh sb="8" eb="10">
      <t>セイノウ</t>
    </rPh>
    <rPh sb="11" eb="12">
      <t>タ</t>
    </rPh>
    <rPh sb="12" eb="14">
      <t>ダンカイ</t>
    </rPh>
    <rPh sb="14" eb="16">
      <t>ヒョウジ</t>
    </rPh>
    <phoneticPr fontId="5"/>
  </si>
  <si>
    <t>※１　【再エネ設備 有無と種類】にて、再エネ設備「有」かつ 再エネ設備の種類が「太陽光発電設備」であること。</t>
    <phoneticPr fontId="20"/>
  </si>
  <si>
    <t>『ＺＥH』</t>
    <phoneticPr fontId="20"/>
  </si>
  <si>
    <t>Ｎｅａｒｌｙ　ＺＥH</t>
    <phoneticPr fontId="20"/>
  </si>
  <si>
    <t>ＺＥH　Ｏｒｉｅｎｔｅｄ</t>
    <phoneticPr fontId="20"/>
  </si>
  <si>
    <t>【6.参考情報に関する事項】</t>
    <rPh sb="3" eb="5">
      <t>サンコウ</t>
    </rPh>
    <rPh sb="5" eb="7">
      <t>ジョウホウ</t>
    </rPh>
    <rPh sb="8" eb="9">
      <t>カン</t>
    </rPh>
    <rPh sb="11" eb="13">
      <t>ジコウ</t>
    </rPh>
    <phoneticPr fontId="5"/>
  </si>
  <si>
    <t>【二次エネルギー消費量等に関する項目以外の情報】</t>
    <phoneticPr fontId="5"/>
  </si>
  <si>
    <t>【目安光熱費に関すること※１】</t>
    <phoneticPr fontId="5"/>
  </si>
  <si>
    <t>※１ 目安光熱費の表示は、一次エネルギー消費性能の評価手法が性能基準の場合のみ選択してください。</t>
    <phoneticPr fontId="20"/>
  </si>
  <si>
    <t>目安光熱費の表示：</t>
    <phoneticPr fontId="20"/>
  </si>
  <si>
    <t>希望する</t>
    <rPh sb="0" eb="2">
      <t>キボウ</t>
    </rPh>
    <phoneticPr fontId="20"/>
  </si>
  <si>
    <t>希望しない</t>
    <rPh sb="0" eb="2">
      <t>キボウ</t>
    </rPh>
    <phoneticPr fontId="20"/>
  </si>
  <si>
    <t>ガス設備の選択※２：</t>
    <phoneticPr fontId="20"/>
  </si>
  <si>
    <t>都市ガス※３</t>
    <rPh sb="0" eb="2">
      <t>トシ</t>
    </rPh>
    <phoneticPr fontId="20"/>
  </si>
  <si>
    <t>液化石油ガス（LPガス）</t>
    <rPh sb="0" eb="4">
      <t>エキカセキユ</t>
    </rPh>
    <phoneticPr fontId="20"/>
  </si>
  <si>
    <t>※2 目安光熱費の表示を希望する場合のみ選択してください。</t>
    <phoneticPr fontId="20"/>
  </si>
  <si>
    <t>※3 オール電化の場合は都市ガスを選択してください。</t>
    <phoneticPr fontId="20"/>
  </si>
  <si>
    <t>【7.備考】</t>
    <rPh sb="3" eb="5">
      <t>ビコウ</t>
    </rPh>
    <phoneticPr fontId="5"/>
  </si>
  <si>
    <t>6．【6．参考情報に関する事項】評価書の参考情報に記載を希望する、その他省エネルギー性能関連情報や災害対策関連情報及び</t>
    <phoneticPr fontId="20"/>
  </si>
  <si>
    <t>(第五面)</t>
    <rPh sb="1" eb="2">
      <t>ダイ</t>
    </rPh>
    <rPh sb="2" eb="3">
      <t>ゴ</t>
    </rPh>
    <rPh sb="3" eb="4">
      <t>メン</t>
    </rPh>
    <rPh sb="4" eb="5">
      <t>サンメン</t>
    </rPh>
    <phoneticPr fontId="5"/>
  </si>
  <si>
    <t>申請対象に関する事項（共同住宅等の住戸、複合建築物の住戸）</t>
    <phoneticPr fontId="20"/>
  </si>
  <si>
    <t>【1.申請対象となる住戸の部屋番号】</t>
    <phoneticPr fontId="5"/>
  </si>
  <si>
    <t>【3.評価手法に関する事項】</t>
    <rPh sb="3" eb="5">
      <t>ヒョウカ</t>
    </rPh>
    <rPh sb="5" eb="7">
      <t>シュホウ</t>
    </rPh>
    <rPh sb="8" eb="9">
      <t>カン</t>
    </rPh>
    <rPh sb="11" eb="13">
      <t>ジコウ</t>
    </rPh>
    <phoneticPr fontId="5"/>
  </si>
  <si>
    <t>【4.一次エネルギー消費量に関する事項】</t>
    <phoneticPr fontId="5"/>
  </si>
  <si>
    <t>【5.｢ＺＥＨマーク｣に関する事項】</t>
    <phoneticPr fontId="5"/>
  </si>
  <si>
    <t xml:space="preserve">1.　この面は、共同住宅等の住戸・複合建築物の住宅部分の住戸の申請がある場合に作成してください。 </t>
    <phoneticPr fontId="5"/>
  </si>
  <si>
    <t>2.　この面は、複数の住戸を集約して記載すること等により記載すべき事項の全てが明示された別の書面をもって代えることができます。</t>
    <phoneticPr fontId="5"/>
  </si>
  <si>
    <t>4．【３.評価手法に関する事項】【断熱性能（外皮性能）】【一次エネルギー消費量】の評価手法についてはBELS評価業務方法書を参照してください。</t>
    <phoneticPr fontId="20"/>
  </si>
  <si>
    <t>5.　【４.一次エネルギー消費量に関する事項】【再エネ設備に関すること】の再エネ設備の容量の表示を希望する場合は、表示内容を記載してください。</t>
    <phoneticPr fontId="5"/>
  </si>
  <si>
    <t>(第六面)</t>
    <rPh sb="1" eb="2">
      <t>ダイ</t>
    </rPh>
    <rPh sb="2" eb="3">
      <t>ロク</t>
    </rPh>
    <rPh sb="3" eb="4">
      <t>メン</t>
    </rPh>
    <rPh sb="4" eb="5">
      <t>サンメン</t>
    </rPh>
    <phoneticPr fontId="5"/>
  </si>
  <si>
    <t>申請対象に関する事項（共同住宅等の住棟、複合建築物の住宅部分全体）</t>
    <phoneticPr fontId="20"/>
  </si>
  <si>
    <t>【1.申請対象となる建築物の部分の名称】※申請対象が部分の場合のみ</t>
    <phoneticPr fontId="5"/>
  </si>
  <si>
    <t>【共同住宅等の共用部分※１・２】</t>
    <rPh sb="1" eb="3">
      <t>キョウドウ</t>
    </rPh>
    <rPh sb="3" eb="5">
      <t>ジュウタク</t>
    </rPh>
    <rPh sb="5" eb="6">
      <t>トウ</t>
    </rPh>
    <rPh sb="7" eb="9">
      <t>キョウヨウ</t>
    </rPh>
    <rPh sb="9" eb="11">
      <t>ブブン</t>
    </rPh>
    <phoneticPr fontId="5"/>
  </si>
  <si>
    <t>【5.｢ＺＥＨ－Ｍマーク｣に関する事項】</t>
    <phoneticPr fontId="5"/>
  </si>
  <si>
    <t>『ＺＥＨ－Ｍ』</t>
    <phoneticPr fontId="20"/>
  </si>
  <si>
    <t>Ｎｅａｒｌｙ　ＺＥＨ－Ｍ</t>
    <phoneticPr fontId="20"/>
  </si>
  <si>
    <t>ＺＥＨ－Ｍ Ｒｅａｄｙ</t>
    <phoneticPr fontId="20"/>
  </si>
  <si>
    <t>ＺＥＨ－Ｍ Ｏｒｉｅｎｔｅｄ</t>
    <phoneticPr fontId="20"/>
  </si>
  <si>
    <t>1.　この面は、共同住宅等の住棟、複合建築物の住宅部分全体を申請する場合に作成してください。</t>
    <phoneticPr fontId="5"/>
  </si>
  <si>
    <t>2.　【1．申請対象となる建築物の部分の名称】評価書に表示される名称です。申請の対象となる建築物の部分が分かるように記載してください。</t>
    <phoneticPr fontId="5"/>
  </si>
  <si>
    <t>3.　【2．申請対象となる建築物の部分の用途】申請対象となる用途をできるだけ具体的に記載してください。</t>
    <phoneticPr fontId="5"/>
  </si>
  <si>
    <t>4． 【3.評価手法に関する事項】【断熱性能（外皮性能）】【一次エネルギー消費量】の評価手法についてはBELS評価業務方法書を参照してください。</t>
    <phoneticPr fontId="20"/>
  </si>
  <si>
    <t>5.　【4.一次エネルギー消費量に関する事項】【再エネ設備に関すること】の再エネ設備の容量の表示を希望する場合は、表示内容を記載してください。</t>
    <phoneticPr fontId="5"/>
  </si>
  <si>
    <t>6.  【5．｢ＺＥＨ－Ｍマーク｣に関する事項】においていずれかの表示を選択する場合、【３.評価手法に関する事項】の、</t>
    <phoneticPr fontId="20"/>
  </si>
  <si>
    <t xml:space="preserve">     【断熱性能（外皮性能）】は性能基準又は誘導仕様基準、【一次エネルギー消費量】は共用部分が存する場合は性能基準、共用部分が存しない場合は</t>
    <phoneticPr fontId="20"/>
  </si>
  <si>
    <t xml:space="preserve">   　性能基準又は誘導仕様基準を選択できます。なお、共用部分が存する場合は【３.評価手法に関する事項】【共同住宅等の共用部分】にて</t>
    <phoneticPr fontId="20"/>
  </si>
  <si>
    <t>　　 共用部分を評価対象とする必要があります。</t>
    <phoneticPr fontId="20"/>
  </si>
  <si>
    <t>7.　【5．｢ＺＥＨ－Ｍマーク｣に関する事項】において、一次エネルギー消費量の評価手法に誘導仕様基準を採用した場合は、ＺＥＨ－Ｍ Ｏｒｉｅｎｔｅｄ以外のマークは選択できません。</t>
    <phoneticPr fontId="5"/>
  </si>
  <si>
    <t>8． 【6．参考情報に関する事項】評価書の参考情報に記載を希望する、その他省エネルギー性能関連情報や災害対策関連情報及び</t>
    <phoneticPr fontId="20"/>
  </si>
  <si>
    <t>（第四面）【共同住宅の共用部分用】</t>
    <rPh sb="2" eb="3">
      <t>4</t>
    </rPh>
    <rPh sb="6" eb="8">
      <t>キョウドウ</t>
    </rPh>
    <rPh sb="8" eb="10">
      <t>ジュウタク</t>
    </rPh>
    <rPh sb="11" eb="13">
      <t>キョウヨウ</t>
    </rPh>
    <rPh sb="13" eb="14">
      <t>ブ</t>
    </rPh>
    <rPh sb="14" eb="15">
      <t>ブン</t>
    </rPh>
    <rPh sb="15" eb="16">
      <t>ヨウ</t>
    </rPh>
    <phoneticPr fontId="5"/>
  </si>
  <si>
    <t>共同住宅の共用部分</t>
    <rPh sb="0" eb="2">
      <t>キョウドウ</t>
    </rPh>
    <rPh sb="2" eb="4">
      <t>ジュウタク</t>
    </rPh>
    <rPh sb="5" eb="7">
      <t>キョウヨウ</t>
    </rPh>
    <rPh sb="7" eb="9">
      <t>ブブン</t>
    </rPh>
    <phoneticPr fontId="5"/>
  </si>
  <si>
    <t>【一次エネルギー消費量に関する事項】</t>
    <phoneticPr fontId="5"/>
  </si>
  <si>
    <t>設計内容（現況）説明欄</t>
    <phoneticPr fontId="5"/>
  </si>
  <si>
    <t>設計内容（現況）</t>
    <phoneticPr fontId="5"/>
  </si>
  <si>
    <t>基本事項</t>
    <rPh sb="2" eb="4">
      <t>ジコウ</t>
    </rPh>
    <phoneticPr fontId="5"/>
  </si>
  <si>
    <t>計算対象床面積</t>
    <phoneticPr fontId="5"/>
  </si>
  <si>
    <t>求積図</t>
    <rPh sb="0" eb="1">
      <t>キュウ</t>
    </rPh>
    <rPh sb="1" eb="2">
      <t>セキ</t>
    </rPh>
    <rPh sb="2" eb="3">
      <t>ズ</t>
    </rPh>
    <phoneticPr fontId="5"/>
  </si>
  <si>
    <t>一次エネルギー消費量</t>
    <rPh sb="7" eb="10">
      <t>ショウヒリョウ</t>
    </rPh>
    <phoneticPr fontId="5"/>
  </si>
  <si>
    <t>計算結果等</t>
    <phoneticPr fontId="5"/>
  </si>
  <si>
    <t>通常の計算法　計算結果の記入　</t>
    <rPh sb="0" eb="2">
      <t>ツウジョウ</t>
    </rPh>
    <rPh sb="3" eb="6">
      <t>ケイサンホウ</t>
    </rPh>
    <rPh sb="7" eb="9">
      <t>ケイサン</t>
    </rPh>
    <rPh sb="9" eb="11">
      <t>ケッカ</t>
    </rPh>
    <rPh sb="12" eb="14">
      <t>キニュウ</t>
    </rPh>
    <phoneticPr fontId="5"/>
  </si>
  <si>
    <t>・設計一次エネルギー消費量（その他除く）</t>
    <phoneticPr fontId="5"/>
  </si>
  <si>
    <t>適</t>
    <rPh sb="0" eb="1">
      <t>テキ</t>
    </rPh>
    <phoneticPr fontId="5"/>
  </si>
  <si>
    <t>GJ／年</t>
    <phoneticPr fontId="5"/>
  </si>
  <si>
    <t>・基準一次エネルギー消費量（その他除く）</t>
    <phoneticPr fontId="5"/>
  </si>
  <si>
    <t>設備機器に係る概要</t>
    <phoneticPr fontId="5"/>
  </si>
  <si>
    <t>空調設備</t>
    <rPh sb="0" eb="2">
      <t>クウチョウ</t>
    </rPh>
    <rPh sb="2" eb="4">
      <t>セツビ</t>
    </rPh>
    <phoneticPr fontId="5"/>
  </si>
  <si>
    <t>エネルギー消費性能計算プログラムの出力票による</t>
    <phoneticPr fontId="5"/>
  </si>
  <si>
    <t>仕上表</t>
    <rPh sb="0" eb="2">
      <t>シアゲ</t>
    </rPh>
    <rPh sb="2" eb="3">
      <t>ヒョウ</t>
    </rPh>
    <phoneticPr fontId="5"/>
  </si>
  <si>
    <t>換気設備</t>
    <phoneticPr fontId="5"/>
  </si>
  <si>
    <t>照明設備</t>
    <phoneticPr fontId="5"/>
  </si>
  <si>
    <t>矩計図</t>
    <rPh sb="0" eb="1">
      <t>ノリ</t>
    </rPh>
    <rPh sb="1" eb="2">
      <t>ハカ</t>
    </rPh>
    <rPh sb="2" eb="3">
      <t>ズ</t>
    </rPh>
    <phoneticPr fontId="5"/>
  </si>
  <si>
    <t>給湯設備</t>
    <phoneticPr fontId="5"/>
  </si>
  <si>
    <t>昇降機</t>
    <rPh sb="0" eb="3">
      <t>ショウコウキ</t>
    </rPh>
    <phoneticPr fontId="5"/>
  </si>
  <si>
    <t>機器表</t>
    <rPh sb="0" eb="2">
      <t>キキ</t>
    </rPh>
    <rPh sb="2" eb="3">
      <t>ヒョウ</t>
    </rPh>
    <phoneticPr fontId="5"/>
  </si>
  <si>
    <t>エネルギー利用効率化設備</t>
    <rPh sb="5" eb="7">
      <t>リヨウ</t>
    </rPh>
    <rPh sb="7" eb="10">
      <t>コウリツカ</t>
    </rPh>
    <rPh sb="10" eb="12">
      <t>セツビ</t>
    </rPh>
    <phoneticPr fontId="5"/>
  </si>
  <si>
    <t>系統図</t>
    <rPh sb="0" eb="2">
      <t>ケイトウ</t>
    </rPh>
    <rPh sb="2" eb="3">
      <t>ズ</t>
    </rPh>
    <phoneticPr fontId="5"/>
  </si>
  <si>
    <t>入力ｼｰﾄ</t>
    <rPh sb="0" eb="2">
      <t>ニュウリョク</t>
    </rPh>
    <phoneticPr fontId="5"/>
  </si>
  <si>
    <t>備考</t>
    <rPh sb="0" eb="2">
      <t>ビコウ</t>
    </rPh>
    <phoneticPr fontId="5"/>
  </si>
  <si>
    <t>※計算内容、入力内容等に関して、評価員への伝達事項があれば記入する。</t>
    <rPh sb="1" eb="3">
      <t>ケイサン</t>
    </rPh>
    <rPh sb="3" eb="5">
      <t>ナイヨウ</t>
    </rPh>
    <rPh sb="6" eb="8">
      <t>ニュウリョク</t>
    </rPh>
    <rPh sb="8" eb="11">
      <t>ナイヨウトウ</t>
    </rPh>
    <rPh sb="12" eb="13">
      <t>カン</t>
    </rPh>
    <rPh sb="16" eb="18">
      <t>ヒョウカ</t>
    </rPh>
    <rPh sb="18" eb="19">
      <t>イン</t>
    </rPh>
    <rPh sb="21" eb="23">
      <t>デンタツ</t>
    </rPh>
    <rPh sb="23" eb="25">
      <t>ジコウ</t>
    </rPh>
    <rPh sb="29" eb="31">
      <t>キニュウ</t>
    </rPh>
    <phoneticPr fontId="5"/>
  </si>
  <si>
    <t>（第五面）【住棟全体用】</t>
    <rPh sb="2" eb="3">
      <t>5</t>
    </rPh>
    <rPh sb="6" eb="7">
      <t>ジュウ</t>
    </rPh>
    <rPh sb="7" eb="8">
      <t>トウ</t>
    </rPh>
    <rPh sb="8" eb="10">
      <t>ゼンタイ</t>
    </rPh>
    <rPh sb="10" eb="11">
      <t>ヨウ</t>
    </rPh>
    <phoneticPr fontId="5"/>
  </si>
  <si>
    <t>共同住宅等全体及び複合建築物全体（住棟で合計値が必要な場合）</t>
    <rPh sb="0" eb="2">
      <t>キョウドウ</t>
    </rPh>
    <rPh sb="2" eb="5">
      <t>ジュウタクトウ</t>
    </rPh>
    <rPh sb="5" eb="7">
      <t>ゼンタイ</t>
    </rPh>
    <rPh sb="7" eb="8">
      <t>オヨ</t>
    </rPh>
    <rPh sb="9" eb="11">
      <t>フクゴウ</t>
    </rPh>
    <rPh sb="11" eb="14">
      <t>ケンチクブツ</t>
    </rPh>
    <rPh sb="14" eb="16">
      <t>ゼンタイ</t>
    </rPh>
    <rPh sb="17" eb="18">
      <t>ジュウ</t>
    </rPh>
    <rPh sb="18" eb="19">
      <t>トウ</t>
    </rPh>
    <rPh sb="20" eb="23">
      <t>ゴウケイチ</t>
    </rPh>
    <rPh sb="24" eb="26">
      <t>ヒツヨウ</t>
    </rPh>
    <rPh sb="27" eb="29">
      <t>バアイ</t>
    </rPh>
    <phoneticPr fontId="5"/>
  </si>
  <si>
    <t>【外皮に関する事項】</t>
    <phoneticPr fontId="5"/>
  </si>
  <si>
    <t>躯体の外皮性能等</t>
    <phoneticPr fontId="5"/>
  </si>
  <si>
    <t>性能基準等</t>
    <rPh sb="4" eb="5">
      <t>トウ</t>
    </rPh>
    <phoneticPr fontId="5"/>
  </si>
  <si>
    <t>外皮平均熱貫流率（UA）</t>
    <phoneticPr fontId="5"/>
  </si>
  <si>
    <t>設計値　（</t>
    <phoneticPr fontId="5"/>
  </si>
  <si>
    <t>）【W/m2K】　</t>
    <phoneticPr fontId="5"/>
  </si>
  <si>
    <t>最も性能値が低い住戸の値※1</t>
    <rPh sb="0" eb="1">
      <t>モット</t>
    </rPh>
    <rPh sb="2" eb="4">
      <t>セイノウ</t>
    </rPh>
    <rPh sb="4" eb="5">
      <t>チ</t>
    </rPh>
    <rPh sb="6" eb="7">
      <t>ヒク</t>
    </rPh>
    <rPh sb="8" eb="10">
      <t>ジュウコ</t>
    </rPh>
    <rPh sb="11" eb="12">
      <t>アタイ</t>
    </rPh>
    <phoneticPr fontId="5"/>
  </si>
  <si>
    <t>基準値　（　</t>
    <phoneticPr fontId="5"/>
  </si>
  <si>
    <t>）【W/m2K】</t>
    <phoneticPr fontId="5"/>
  </si>
  <si>
    <t>外皮平均日射熱取得率</t>
    <phoneticPr fontId="5"/>
  </si>
  <si>
    <t>冷房期の平均日射熱取得率の計算値（ηAC）</t>
    <phoneticPr fontId="5"/>
  </si>
  <si>
    <t>）　</t>
    <phoneticPr fontId="5"/>
  </si>
  <si>
    <t>基準値　（</t>
    <phoneticPr fontId="5"/>
  </si>
  <si>
    <t>※1　共同住宅全体を評価する場合は最も性能値が低い住戸の値が評価書の表示となります。</t>
    <phoneticPr fontId="5"/>
  </si>
  <si>
    <t>※2　住戸ごとに基準値を満たす必要があります。</t>
    <phoneticPr fontId="5"/>
  </si>
  <si>
    <t>エネルギー消費性能計算プログラムの出力票による</t>
    <rPh sb="5" eb="7">
      <t>ショウヒ</t>
    </rPh>
    <rPh sb="7" eb="9">
      <t>セイノウ</t>
    </rPh>
    <rPh sb="9" eb="11">
      <t>ケイサン</t>
    </rPh>
    <rPh sb="17" eb="19">
      <t>シュツリョク</t>
    </rPh>
    <rPh sb="19" eb="20">
      <t>ヒョウ</t>
    </rPh>
    <phoneticPr fontId="5"/>
  </si>
  <si>
    <t>ＺＥH　Ready</t>
    <phoneticPr fontId="20"/>
  </si>
  <si>
    <t>【2.申請対象となる建築物の部分の用途】</t>
    <rPh sb="14" eb="16">
      <t>ブブン</t>
    </rPh>
    <phoneticPr fontId="5"/>
  </si>
  <si>
    <t>BEI</t>
  </si>
  <si>
    <t>a</t>
  </si>
  <si>
    <t>b</t>
  </si>
  <si>
    <t>c</t>
  </si>
  <si>
    <t>d</t>
  </si>
  <si>
    <t>e</t>
  </si>
  <si>
    <t>参照：</t>
  </si>
  <si>
    <t>発電量/売電量</t>
  </si>
  <si>
    <t>8.　【8.参考情報に関する事項】評価書の参考情報に記載を希望する、その他省エネルギー性能関連情報や災害対策関連情報及び建築物の販売又は賃貸に
　　 関して参考となる情報について記載を希望する場合は、「別紙による」をチェックの上、掲載する情報を記載した別紙を提出してください。</t>
    <phoneticPr fontId="5"/>
  </si>
  <si>
    <t xml:space="preserve">7． 【７．ＺＥＢ Ｏｒｉｅｎｔｅｄの場合に申告する事項】｢建築物全体（非住宅部分）の延べ面積が10,000 ㎡以上であること｣かつ｢未評価技術（公益社団法人空気調和・
　　 衛生工学会において省エネルギー効果が高いと見込まれ、公表されたものが対象）を導入すること」の要件を満たし、一次エネルギー消費量水準に適合する
　　 場合に申告してください。                </t>
    <phoneticPr fontId="5"/>
  </si>
  <si>
    <t>6.　【6．「ＺＥＢマーク」に関する事項】において、申請の対象とする範囲が、フロア、テナント及びその他の部分の場合は、「ＺＥＢ」マークの表示はできません。</t>
    <phoneticPr fontId="5"/>
  </si>
  <si>
    <t>5.　【4. 一次エネルギー消費性能に関する事項】【再エネ設備に関すること】の再エネ設備の容量の表示を希望する場合は、表示内容を記載してください。</t>
    <phoneticPr fontId="5"/>
  </si>
  <si>
    <t>4． 【3.評価手法に関する事項】【一次エネルギー消費量】の評価手法についてはBELS評価業務方法書を参照してください。</t>
    <phoneticPr fontId="20"/>
  </si>
  <si>
    <t>2.　【１．申請対象となる建築物の部分の名称】評価書に表示される名称です。申請の対象となる建築物の部分が分かるように記載してください。</t>
    <phoneticPr fontId="5"/>
  </si>
  <si>
    <t>1.　この面は、非住宅建築物全体、非住宅の部分、複合建築物の非住宅部分全体、フロア、テナント、建物用途、その他の部分を申請する場合に作成してください。</t>
    <phoneticPr fontId="5"/>
  </si>
  <si>
    <t>【9.備考】</t>
    <rPh sb="3" eb="5">
      <t>ビコウ</t>
    </rPh>
    <phoneticPr fontId="5"/>
  </si>
  <si>
    <t>【8.参考情報】</t>
    <rPh sb="3" eb="5">
      <t>サンコウ</t>
    </rPh>
    <rPh sb="5" eb="7">
      <t>ジョウホウ</t>
    </rPh>
    <phoneticPr fontId="5"/>
  </si>
  <si>
    <t>熱回収ヒートポンプ</t>
    <phoneticPr fontId="5"/>
  </si>
  <si>
    <t>超高効率変圧器</t>
    <phoneticPr fontId="5"/>
  </si>
  <si>
    <t>自然採光システム</t>
    <phoneticPr fontId="5"/>
  </si>
  <si>
    <t>の面的利用等）</t>
    <phoneticPr fontId="5"/>
  </si>
  <si>
    <t>コージェネレーション設備の高度化（吸収式冷凍機への蒸気利用、燃料電池、エネルギー</t>
    <phoneticPr fontId="5"/>
  </si>
  <si>
    <t>地中熱利用の高度化（給湯ヒートポンプ、オープンループ方式、地中熱直接利用等）</t>
    <phoneticPr fontId="5"/>
  </si>
  <si>
    <t>ハイブリッド給湯システム等</t>
    <rPh sb="6" eb="8">
      <t>キュウトウ</t>
    </rPh>
    <rPh sb="12" eb="13">
      <t>トウ</t>
    </rPh>
    <phoneticPr fontId="5"/>
  </si>
  <si>
    <t>クール・ヒートトレンチシステム</t>
    <phoneticPr fontId="20"/>
  </si>
  <si>
    <t>デシカント空調システム</t>
    <phoneticPr fontId="20"/>
  </si>
  <si>
    <t>フリークーリングシステム</t>
    <phoneticPr fontId="20"/>
  </si>
  <si>
    <t>照明のゾーニング制御</t>
    <phoneticPr fontId="20"/>
  </si>
  <si>
    <t>冷却塔ファン・インバータ制御</t>
    <phoneticPr fontId="20"/>
  </si>
  <si>
    <t>空調ファン制御の高度化（VAV、適正容量分割等）</t>
    <phoneticPr fontId="20"/>
  </si>
  <si>
    <t>空調ポンプ制御の高度化（VWV、適正容量分割、末端差圧制御、送水圧力設定制御等）</t>
    <phoneticPr fontId="20"/>
  </si>
  <si>
    <t>自然換気システム</t>
    <phoneticPr fontId="20"/>
  </si>
  <si>
    <r>
      <t>CO</t>
    </r>
    <r>
      <rPr>
        <vertAlign val="subscript"/>
        <sz val="11"/>
        <rFont val="ＭＳ Ｐ明朝"/>
        <family val="1"/>
        <charset val="128"/>
      </rPr>
      <t>２</t>
    </r>
    <r>
      <rPr>
        <sz val="11"/>
        <rFont val="ＭＳ Ｐ明朝"/>
        <family val="1"/>
        <charset val="128"/>
      </rPr>
      <t>濃度による外気量制御</t>
    </r>
  </si>
  <si>
    <t>導入する未評価技術の申告（１以上を選択）</t>
    <phoneticPr fontId="20"/>
  </si>
  <si>
    <t>ＺＥＢ　Ｏｒｉｅｎｔｅｄの要件に適合する</t>
    <phoneticPr fontId="20"/>
  </si>
  <si>
    <t>【7.ＺＥＢ　Ｏｒｉｅｎｔｅｄの場合に申告する事項】</t>
    <rPh sb="16" eb="18">
      <t>バアイ</t>
    </rPh>
    <rPh sb="19" eb="21">
      <t>シンコク</t>
    </rPh>
    <rPh sb="23" eb="25">
      <t>ジコウ</t>
    </rPh>
    <phoneticPr fontId="5"/>
  </si>
  <si>
    <t>ＺＥＢ　Ｏｒｉｅｎｔｅｄ</t>
    <phoneticPr fontId="20"/>
  </si>
  <si>
    <t>ＺＥＢ　Ｒｅａｄｙ</t>
    <phoneticPr fontId="20"/>
  </si>
  <si>
    <t>Ｎｅａｒｌｙ　ＺＥＢ</t>
    <phoneticPr fontId="20"/>
  </si>
  <si>
    <t>『ＺＥＢ』</t>
    <phoneticPr fontId="20"/>
  </si>
  <si>
    <r>
      <rPr>
        <sz val="11"/>
        <rFont val="明朝"/>
        <family val="1"/>
        <charset val="128"/>
      </rPr>
      <t>【6</t>
    </r>
    <r>
      <rPr>
        <sz val="11"/>
        <rFont val="Century"/>
        <family val="1"/>
      </rPr>
      <t>.</t>
    </r>
    <r>
      <rPr>
        <sz val="11"/>
        <rFont val="明朝"/>
        <family val="1"/>
        <charset val="128"/>
      </rPr>
      <t>「ＺＥＢマーク」に関する事項】</t>
    </r>
    <rPh sb="12" eb="13">
      <t>カン</t>
    </rPh>
    <rPh sb="15" eb="17">
      <t>ジコウ</t>
    </rPh>
    <phoneticPr fontId="5"/>
  </si>
  <si>
    <t>BPI値及び判定の表示：</t>
    <phoneticPr fontId="20"/>
  </si>
  <si>
    <t>【5.断熱性能（BPI）に関する事項】</t>
    <phoneticPr fontId="5"/>
  </si>
  <si>
    <t>　　　考慮する」は選択できません。</t>
    <rPh sb="3" eb="4">
      <t>カンガ</t>
    </rPh>
    <phoneticPr fontId="20"/>
  </si>
  <si>
    <t>※２　太陽光発電設備により発電した電力を少しでも売電する場合は、「再生可能エネルギー（太陽光発電設備）を</t>
    <phoneticPr fontId="20"/>
  </si>
  <si>
    <t>太陽光発電設備の売電の有無：</t>
    <rPh sb="0" eb="3">
      <t>タイヨウコウ</t>
    </rPh>
    <rPh sb="3" eb="5">
      <t>ハツデン</t>
    </rPh>
    <rPh sb="5" eb="7">
      <t>セツビ</t>
    </rPh>
    <rPh sb="8" eb="10">
      <t>バイデン</t>
    </rPh>
    <rPh sb="11" eb="13">
      <t>ウム</t>
    </rPh>
    <phoneticPr fontId="20"/>
  </si>
  <si>
    <t>【再エネ設備　売電の有無】</t>
    <rPh sb="1" eb="2">
      <t>サイ</t>
    </rPh>
    <rPh sb="4" eb="6">
      <t>セツビ</t>
    </rPh>
    <rPh sb="7" eb="9">
      <t>バイデン</t>
    </rPh>
    <rPh sb="10" eb="12">
      <t>ウム</t>
    </rPh>
    <phoneticPr fontId="5"/>
  </si>
  <si>
    <t>（建築物エネルギー消費性能基準等を定める省令（平成二十八年経済産業省・国土交通省令第一号）に規定される用途）</t>
    <phoneticPr fontId="20"/>
  </si>
  <si>
    <t>【2-2.申請対象となる建築物の部分の用途】</t>
    <rPh sb="5" eb="7">
      <t>シンセイ</t>
    </rPh>
    <rPh sb="7" eb="9">
      <t>タイショウ</t>
    </rPh>
    <rPh sb="12" eb="15">
      <t>ケンチクブツ</t>
    </rPh>
    <rPh sb="16" eb="18">
      <t>ブブン</t>
    </rPh>
    <rPh sb="19" eb="21">
      <t>ヨウト</t>
    </rPh>
    <phoneticPr fontId="5"/>
  </si>
  <si>
    <t>【1.申請対象となる建築物の部分の名称】※申請対象が部分の場合のみ</t>
    <rPh sb="3" eb="5">
      <t>シンセイ</t>
    </rPh>
    <rPh sb="5" eb="7">
      <t>タイショウ</t>
    </rPh>
    <rPh sb="10" eb="13">
      <t>ケンチクブツ</t>
    </rPh>
    <rPh sb="14" eb="16">
      <t>ブブン</t>
    </rPh>
    <rPh sb="17" eb="19">
      <t>メイショウ</t>
    </rPh>
    <rPh sb="21" eb="23">
      <t>シンセイ</t>
    </rPh>
    <rPh sb="23" eb="25">
      <t>タイショウ</t>
    </rPh>
    <rPh sb="26" eb="28">
      <t>ブブン</t>
    </rPh>
    <rPh sb="29" eb="31">
      <t>バアイ</t>
    </rPh>
    <phoneticPr fontId="5"/>
  </si>
  <si>
    <t>申請対象に関する事項（非住宅建築物全体、非住宅の部分、複合建築物の非住宅部分全体、フロア、テナント、建物用途）</t>
    <phoneticPr fontId="20"/>
  </si>
  <si>
    <t>(第七面)</t>
    <rPh sb="1" eb="2">
      <t>ダイ</t>
    </rPh>
    <rPh sb="2" eb="3">
      <t>シチ</t>
    </rPh>
    <rPh sb="3" eb="4">
      <t>メン</t>
    </rPh>
    <rPh sb="4" eb="5">
      <t>サンメン</t>
    </rPh>
    <phoneticPr fontId="5"/>
  </si>
  <si>
    <t>BEST省エネ基準対応ツールの出力票による</t>
    <phoneticPr fontId="5"/>
  </si>
  <si>
    <t>機械換気設備</t>
    <phoneticPr fontId="5"/>
  </si>
  <si>
    <t>空気調和設備</t>
    <rPh sb="0" eb="2">
      <t>クウキ</t>
    </rPh>
    <rPh sb="2" eb="4">
      <t>チョウワ</t>
    </rPh>
    <rPh sb="4" eb="6">
      <t>セツビ</t>
    </rPh>
    <phoneticPr fontId="5"/>
  </si>
  <si>
    <t>空気調和設備等に関する単位面積当たりの基準・設計一次エネルギー消費量</t>
    <phoneticPr fontId="20"/>
  </si>
  <si>
    <t>BEST省エネ基準対応ツールの出力票による</t>
    <phoneticPr fontId="20"/>
  </si>
  <si>
    <t>単位面積当たりの設計一次エネルギー消費量
（その他除き）</t>
    <rPh sb="25" eb="26">
      <t>ノゾ</t>
    </rPh>
    <phoneticPr fontId="20"/>
  </si>
  <si>
    <t>計算書</t>
    <rPh sb="0" eb="2">
      <t>ケイサン</t>
    </rPh>
    <rPh sb="2" eb="3">
      <t>ショ</t>
    </rPh>
    <phoneticPr fontId="5"/>
  </si>
  <si>
    <t>単位面積当たりの設計一次エネルギー消費量
（その他含み）</t>
    <phoneticPr fontId="20"/>
  </si>
  <si>
    <r>
      <rPr>
        <b/>
        <sz val="14"/>
        <rFont val="ＭＳ Ｐ明朝"/>
        <family val="1"/>
        <charset val="128"/>
      </rPr>
      <t>BEST</t>
    </r>
    <r>
      <rPr>
        <sz val="10"/>
        <rFont val="ＭＳ Ｐ明朝"/>
        <family val="1"/>
        <charset val="128"/>
      </rPr>
      <t xml:space="preserve">に関する表示
(換算前の数値）
</t>
    </r>
    <phoneticPr fontId="5"/>
  </si>
  <si>
    <t xml:space="preserve">　ＢＥＳＴに関する事項　 </t>
    <phoneticPr fontId="20"/>
  </si>
  <si>
    <t>･･･(1 - ❶)×100（≧20％）</t>
    <phoneticPr fontId="5"/>
  </si>
  <si>
    <t>％削減　</t>
    <phoneticPr fontId="5"/>
  </si>
  <si>
    <t>の基準一次ｴﾈﾙｷﾞｰ消費量（その他除く）からの削減率</t>
    <phoneticPr fontId="5"/>
  </si>
  <si>
    <t>・再生可能ｴﾈﾙｷﾞｰを除いた設計一次ｴﾈﾙｷﾞｰ消費量（その他除く）</t>
    <phoneticPr fontId="5"/>
  </si>
  <si>
    <t>･･･❶</t>
    <phoneticPr fontId="5"/>
  </si>
  <si>
    <t>・再生可能ｴﾈﾙｷﾞｰを除いたBEIｍ</t>
    <phoneticPr fontId="5"/>
  </si>
  <si>
    <t>モデル建物法の場合</t>
    <phoneticPr fontId="5"/>
  </si>
  <si>
    <t>（※BESTについては換算後の数値）</t>
    <phoneticPr fontId="20"/>
  </si>
  <si>
    <t>･･･③/②×100（≧20％）</t>
    <phoneticPr fontId="5"/>
  </si>
  <si>
    <t>・再生可能ｴﾈﾙｷﾞｰを除いた設計一次ｴﾈﾙｷﾞｰ消費量(※）（その他除く）</t>
    <phoneticPr fontId="5"/>
  </si>
  <si>
    <t>･･･③=② - ①</t>
    <phoneticPr fontId="5"/>
  </si>
  <si>
    <t>GJ/年　</t>
    <phoneticPr fontId="5"/>
  </si>
  <si>
    <t>・再生可能ｴﾈﾙｷﾞｰを除いた一次ｴﾈﾙｷﾞｰ消費削減量（その他除く）</t>
    <phoneticPr fontId="5"/>
  </si>
  <si>
    <t>･･･②</t>
    <phoneticPr fontId="5"/>
  </si>
  <si>
    <t>･･･①</t>
    <phoneticPr fontId="5"/>
  </si>
  <si>
    <t>通常計算法又はＢＥＳＴの場合</t>
    <phoneticPr fontId="5"/>
  </si>
  <si>
    <t>ＢＥＳＴ</t>
    <phoneticPr fontId="20"/>
  </si>
  <si>
    <t>モデル建物法</t>
    <phoneticPr fontId="5"/>
  </si>
  <si>
    <t>通常の計算法</t>
    <phoneticPr fontId="5"/>
  </si>
  <si>
    <t>計算手法</t>
    <rPh sb="0" eb="2">
      <t>ケイサン</t>
    </rPh>
    <rPh sb="2" eb="4">
      <t>シュホウ</t>
    </rPh>
    <phoneticPr fontId="5"/>
  </si>
  <si>
    <t>建物全体（評価対象外を含む非住宅部分）</t>
    <phoneticPr fontId="5"/>
  </si>
  <si>
    <t>※申請の対象となる範囲が、建物用途の場合</t>
    <phoneticPr fontId="5"/>
  </si>
  <si>
    <t>ＺＥＢに関する事項③</t>
    <phoneticPr fontId="5"/>
  </si>
  <si>
    <t>･･･(1 - ❸)×100（≧30％）</t>
    <phoneticPr fontId="5"/>
  </si>
  <si>
    <t>からの削減率</t>
    <phoneticPr fontId="5"/>
  </si>
  <si>
    <t>消費量（その他除く）の基準一次ｴﾈﾙｷﾞｰ消費量（その他除く）</t>
    <phoneticPr fontId="5"/>
  </si>
  <si>
    <t>・当該用途における再生可能ｴﾈﾙｷﾞｰを除いた設計一次ｴﾈﾙｷﾞｰ</t>
    <phoneticPr fontId="5"/>
  </si>
  <si>
    <t>･･･❸</t>
    <phoneticPr fontId="5"/>
  </si>
  <si>
    <t>・当該用途における再生可能ｴﾈﾙｷﾞｰを除いたBEIｍ</t>
    <rPh sb="1" eb="3">
      <t>トウガイ</t>
    </rPh>
    <rPh sb="3" eb="5">
      <t>ヨウト</t>
    </rPh>
    <phoneticPr fontId="5"/>
  </si>
  <si>
    <t>･･･⑧/⑥×100（≧30％）</t>
    <phoneticPr fontId="5"/>
  </si>
  <si>
    <t>消費量(※）（その他除く）の基準一次ｴﾈﾙｷﾞｰ消費量（その他除く）</t>
    <phoneticPr fontId="5"/>
  </si>
  <si>
    <t>･･･⑧=⑥ - ⑦</t>
    <phoneticPr fontId="5"/>
  </si>
  <si>
    <t>消費削減量（その他除く）</t>
    <phoneticPr fontId="5"/>
  </si>
  <si>
    <t>・当該用途における再生可能ｴﾈﾙｷﾞｰを除いた一次ｴﾈﾙｷﾞｰ</t>
    <phoneticPr fontId="5"/>
  </si>
  <si>
    <t>･･･⑦</t>
    <phoneticPr fontId="5"/>
  </si>
  <si>
    <t>消費量(※）（その他除く）</t>
    <phoneticPr fontId="5"/>
  </si>
  <si>
    <t>・当該用途における再生可能ｴﾈﾙｷﾞｰを除いた設計一次ｴﾈﾙｷﾞｰ</t>
    <rPh sb="1" eb="3">
      <t>トウガイ</t>
    </rPh>
    <rPh sb="3" eb="5">
      <t>ヨウト</t>
    </rPh>
    <phoneticPr fontId="5"/>
  </si>
  <si>
    <t>･･･⑥</t>
    <phoneticPr fontId="5"/>
  </si>
  <si>
    <t>・当該用途の基準一次エネルギー消費量（その他除く）</t>
    <rPh sb="21" eb="22">
      <t>タ</t>
    </rPh>
    <rPh sb="22" eb="23">
      <t>ノゾ</t>
    </rPh>
    <phoneticPr fontId="5"/>
  </si>
  <si>
    <t>集会所等</t>
    <rPh sb="0" eb="2">
      <t>シュウカイ</t>
    </rPh>
    <rPh sb="2" eb="3">
      <t>ジョ</t>
    </rPh>
    <rPh sb="3" eb="4">
      <t>トウ</t>
    </rPh>
    <phoneticPr fontId="5"/>
  </si>
  <si>
    <t>飲食店等</t>
    <rPh sb="0" eb="2">
      <t>インショク</t>
    </rPh>
    <rPh sb="2" eb="3">
      <t>テン</t>
    </rPh>
    <rPh sb="3" eb="4">
      <t>トウ</t>
    </rPh>
    <phoneticPr fontId="5"/>
  </si>
  <si>
    <t>「ZEBマーク」に関する表示
※ZEB
Oriented
を選択した場合
※非住宅部分に含まれる全ての用途にチェック
 非住宅
 用途 2</t>
    <phoneticPr fontId="5"/>
  </si>
  <si>
    <t>ZEＢに関する事項②</t>
    <phoneticPr fontId="5"/>
  </si>
  <si>
    <t>百貨店等</t>
    <rPh sb="0" eb="3">
      <t>ヒャッカテン</t>
    </rPh>
    <rPh sb="3" eb="4">
      <t>トウ</t>
    </rPh>
    <phoneticPr fontId="5"/>
  </si>
  <si>
    <t>病院等</t>
    <rPh sb="0" eb="2">
      <t>ビョウイン</t>
    </rPh>
    <rPh sb="2" eb="3">
      <t>トウ</t>
    </rPh>
    <phoneticPr fontId="5"/>
  </si>
  <si>
    <t>ホテル等</t>
    <rPh sb="3" eb="4">
      <t>トウ</t>
    </rPh>
    <phoneticPr fontId="5"/>
  </si>
  <si>
    <t>･･･(1 - ❸)×100（≧40％）</t>
    <phoneticPr fontId="5"/>
  </si>
  <si>
    <t>･･･⑧/⑥×100（≧40％）</t>
    <phoneticPr fontId="5"/>
  </si>
  <si>
    <t>工場等</t>
    <rPh sb="0" eb="2">
      <t>コウジョウ</t>
    </rPh>
    <rPh sb="2" eb="3">
      <t>トウ</t>
    </rPh>
    <phoneticPr fontId="5"/>
  </si>
  <si>
    <t>学校等</t>
    <rPh sb="0" eb="2">
      <t>ガッコウ</t>
    </rPh>
    <rPh sb="2" eb="3">
      <t>トウ</t>
    </rPh>
    <phoneticPr fontId="5"/>
  </si>
  <si>
    <t>事務所等</t>
    <phoneticPr fontId="5"/>
  </si>
  <si>
    <t>「ZEBマーク」に関する表示
※ZEB
Oriented
を選択した場合
※非住宅部分に含まれる全ての用途にチェック
 非住宅
 用途 1</t>
    <rPh sb="63" eb="64">
      <t>ヒ</t>
    </rPh>
    <rPh sb="64" eb="65">
      <t>ジュウ</t>
    </rPh>
    <rPh sb="65" eb="66">
      <t>タク</t>
    </rPh>
    <rPh sb="68" eb="69">
      <t>ヨウ</t>
    </rPh>
    <rPh sb="69" eb="70">
      <t>ト</t>
    </rPh>
    <phoneticPr fontId="5"/>
  </si>
  <si>
    <t>その他（　　　　　　　　　　　　　　　　　　　）</t>
    <rPh sb="2" eb="3">
      <t>タ</t>
    </rPh>
    <phoneticPr fontId="20"/>
  </si>
  <si>
    <t>太陽熱利用設備</t>
    <rPh sb="0" eb="7">
      <t>タイヨウネツリヨウセツビ</t>
    </rPh>
    <phoneticPr fontId="20"/>
  </si>
  <si>
    <t>太陽光発電設備</t>
    <rPh sb="0" eb="7">
      <t>タイヨウコウハツデンセツビ</t>
    </rPh>
    <phoneticPr fontId="20"/>
  </si>
  <si>
    <t>無</t>
    <rPh sb="0" eb="1">
      <t>ナ</t>
    </rPh>
    <phoneticPr fontId="20"/>
  </si>
  <si>
    <t>有</t>
    <rPh sb="0" eb="1">
      <t>ア</t>
    </rPh>
    <phoneticPr fontId="20"/>
  </si>
  <si>
    <t>再エネ設備の
有無・種類</t>
    <rPh sb="0" eb="1">
      <t>サイ</t>
    </rPh>
    <rPh sb="3" eb="5">
      <t>セツビ</t>
    </rPh>
    <rPh sb="7" eb="9">
      <t>ウム</t>
    </rPh>
    <rPh sb="10" eb="12">
      <t>シュルイ</t>
    </rPh>
    <phoneticPr fontId="20"/>
  </si>
  <si>
    <t>･･･(1 - ❷)×100</t>
    <phoneticPr fontId="5"/>
  </si>
  <si>
    <t>・再生可能ｴﾈﾙｷﾞｰを加えた削減率</t>
    <rPh sb="12" eb="13">
      <t>クワ</t>
    </rPh>
    <phoneticPr fontId="5"/>
  </si>
  <si>
    <t>･･･❷</t>
    <phoneticPr fontId="5"/>
  </si>
  <si>
    <t>・再生可能ｴﾈﾙｷﾞｰを加えたBEIｍ</t>
    <rPh sb="12" eb="13">
      <t>クワ</t>
    </rPh>
    <phoneticPr fontId="5"/>
  </si>
  <si>
    <t>･･･⑤/①×100</t>
    <phoneticPr fontId="5"/>
  </si>
  <si>
    <t>・再生可能ｴﾈﾙｷﾞｰを加えた設計一次ｴﾈﾙｷﾞｰ消費量（その他除く）</t>
    <phoneticPr fontId="5"/>
  </si>
  <si>
    <t>･･･⑤=① - ④</t>
    <phoneticPr fontId="5"/>
  </si>
  <si>
    <t>・再生可能ｴﾈﾙｷﾞｰを加えた一次ｴﾈﾙｷﾞｰ消費削減量（その他除く）</t>
    <phoneticPr fontId="5"/>
  </si>
  <si>
    <t>･･･④</t>
    <phoneticPr fontId="5"/>
  </si>
  <si>
    <t>通常の計算方法の場合</t>
    <phoneticPr fontId="5"/>
  </si>
  <si>
    <t>再生可能エネルギー加え</t>
    <phoneticPr fontId="5"/>
  </si>
  <si>
    <t>･･･(1 - ❶)×100</t>
    <phoneticPr fontId="5"/>
  </si>
  <si>
    <t>・再生可能ｴﾈﾙｷﾞｰを除いた削減率</t>
    <phoneticPr fontId="5"/>
  </si>
  <si>
    <t>･･･③/①×100</t>
    <phoneticPr fontId="5"/>
  </si>
  <si>
    <t>･･･③=① - ②</t>
    <phoneticPr fontId="5"/>
  </si>
  <si>
    <t>・再生可能ｴﾈﾙｷﾞｰを除いた設計一次ｴﾈﾙｷﾞｰ消費量（その他除く）</t>
  </si>
  <si>
    <t>ＢＥＳＴの場合（換算後の数値）</t>
    <phoneticPr fontId="5"/>
  </si>
  <si>
    <t>再生可能エネルギー除き</t>
    <phoneticPr fontId="5"/>
  </si>
  <si>
    <t xml:space="preserve">「ZEBマーク」に関する表示
※選択した場合のみ
（ZEB
Oriented
を選択した場合は②に記載）
</t>
    <phoneticPr fontId="5"/>
  </si>
  <si>
    <t>ZEＢに関する事項①</t>
    <phoneticPr fontId="5"/>
  </si>
  <si>
    <t>仕上表</t>
    <rPh sb="0" eb="2">
      <t>シアゲ</t>
    </rPh>
    <rPh sb="2" eb="3">
      <t>ヒョウ</t>
    </rPh>
    <phoneticPr fontId="20"/>
  </si>
  <si>
    <t>設備機器に係る概要（BESTを除く）</t>
    <rPh sb="15" eb="16">
      <t>ノゾ</t>
    </rPh>
    <phoneticPr fontId="5"/>
  </si>
  <si>
    <t>・換算後のＢＥＩ</t>
    <phoneticPr fontId="20"/>
  </si>
  <si>
    <t>・基準一次エネルギー消費量（その他除く）</t>
    <phoneticPr fontId="20"/>
  </si>
  <si>
    <t>・換算後の設計一次エネルギー消費量（その他除く）</t>
    <phoneticPr fontId="20"/>
  </si>
  <si>
    <t>ＢＥＳＴ省エネ基準対応ツール(以下「ＢＥＳＴ」)</t>
    <rPh sb="4" eb="5">
      <t>ショウ</t>
    </rPh>
    <rPh sb="7" eb="9">
      <t>キジュン</t>
    </rPh>
    <rPh sb="9" eb="11">
      <t>タイオウ</t>
    </rPh>
    <rPh sb="15" eb="17">
      <t>イカ</t>
    </rPh>
    <phoneticPr fontId="5"/>
  </si>
  <si>
    <t>・BEIｍ</t>
    <phoneticPr fontId="5"/>
  </si>
  <si>
    <t>モデル建物法</t>
    <rPh sb="3" eb="5">
      <t>タテモノ</t>
    </rPh>
    <rPh sb="5" eb="6">
      <t>ホウ</t>
    </rPh>
    <phoneticPr fontId="5"/>
  </si>
  <si>
    <t>・ＢＥＩ</t>
  </si>
  <si>
    <t>【一次エネルギー消費量等に関する事項】</t>
    <rPh sb="11" eb="12">
      <t>トウ</t>
    </rPh>
    <phoneticPr fontId="5"/>
  </si>
  <si>
    <t>・BPIｍ</t>
    <phoneticPr fontId="5"/>
  </si>
  <si>
    <t>・ＢＰＩ</t>
    <phoneticPr fontId="5"/>
  </si>
  <si>
    <t>）ＭＪ/（m2・年）</t>
    <rPh sb="8" eb="9">
      <t>ネン</t>
    </rPh>
    <phoneticPr fontId="5"/>
  </si>
  <si>
    <t>基準値　（</t>
    <rPh sb="0" eb="3">
      <t>キジュンチ</t>
    </rPh>
    <phoneticPr fontId="5"/>
  </si>
  <si>
    <t>年間熱負荷係数</t>
    <rPh sb="0" eb="2">
      <t>ネンカン</t>
    </rPh>
    <rPh sb="2" eb="3">
      <t>ネツ</t>
    </rPh>
    <rPh sb="3" eb="5">
      <t>フカ</t>
    </rPh>
    <rPh sb="5" eb="7">
      <t>ケイスウ</t>
    </rPh>
    <phoneticPr fontId="5"/>
  </si>
  <si>
    <t>外皮計算結果等</t>
    <rPh sb="0" eb="2">
      <t>ガイヒ</t>
    </rPh>
    <rPh sb="2" eb="4">
      <t>ケイサン</t>
    </rPh>
    <rPh sb="4" eb="6">
      <t>ケッカ</t>
    </rPh>
    <rPh sb="6" eb="7">
      <t>トウ</t>
    </rPh>
    <phoneticPr fontId="5"/>
  </si>
  <si>
    <t>※フロア・テナント・建物用途を複数申請する場合以外は記入不要</t>
    <rPh sb="10" eb="14">
      <t>タテモノヨウト</t>
    </rPh>
    <rPh sb="15" eb="17">
      <t>フクスウ</t>
    </rPh>
    <rPh sb="17" eb="19">
      <t>シンセイ</t>
    </rPh>
    <rPh sb="21" eb="23">
      <t>バアイ</t>
    </rPh>
    <rPh sb="23" eb="25">
      <t>イガイ</t>
    </rPh>
    <rPh sb="26" eb="28">
      <t>キニュウ</t>
    </rPh>
    <rPh sb="28" eb="30">
      <t>フヨウ</t>
    </rPh>
    <phoneticPr fontId="5"/>
  </si>
  <si>
    <t>申請の部分※</t>
    <rPh sb="0" eb="2">
      <t>シンセイ</t>
    </rPh>
    <rPh sb="3" eb="5">
      <t>ブブン</t>
    </rPh>
    <phoneticPr fontId="5"/>
  </si>
  <si>
    <t>別表に記載）</t>
    <phoneticPr fontId="5"/>
  </si>
  <si>
    <t>建物用途</t>
    <phoneticPr fontId="5"/>
  </si>
  <si>
    <t>全体</t>
    <rPh sb="0" eb="2">
      <t>ゼンタイ</t>
    </rPh>
    <phoneticPr fontId="5"/>
  </si>
  <si>
    <t>非住宅建築物又は</t>
    <rPh sb="0" eb="1">
      <t>ヒ</t>
    </rPh>
    <rPh sb="3" eb="5">
      <t>ケンチク</t>
    </rPh>
    <rPh sb="5" eb="6">
      <t>ブツ</t>
    </rPh>
    <rPh sb="6" eb="7">
      <t>マタ</t>
    </rPh>
    <phoneticPr fontId="5"/>
  </si>
  <si>
    <t>（第三面）【非住宅用】</t>
    <rPh sb="2" eb="3">
      <t>3</t>
    </rPh>
    <rPh sb="6" eb="7">
      <t>ヒ</t>
    </rPh>
    <rPh sb="7" eb="9">
      <t>ジュウタク</t>
    </rPh>
    <rPh sb="9" eb="10">
      <t>ヨウ</t>
    </rPh>
    <phoneticPr fontId="5"/>
  </si>
  <si>
    <t>　　建築物の販売又は賃貸に関して参考となる情報について記載を希望する場合は、「別紙による」 をチェックの上、掲載する情報を記載した別紙を提出してください。</t>
    <phoneticPr fontId="20"/>
  </si>
  <si>
    <t>※１　【再エネ設備 有無と種類】にて、再エネ設備 「有」 かつ 再エネ設備の種類が 「太陽光発電設備」 であること。</t>
    <phoneticPr fontId="20"/>
  </si>
  <si>
    <t>希望しない</t>
    <phoneticPr fontId="20"/>
  </si>
  <si>
    <t>希望する</t>
    <phoneticPr fontId="20"/>
  </si>
  <si>
    <t>その他</t>
  </si>
  <si>
    <t>太陽熱利用設備</t>
  </si>
  <si>
    <t>太陽光発電設備</t>
  </si>
  <si>
    <t>無</t>
    <phoneticPr fontId="20"/>
  </si>
  <si>
    <t>有</t>
    <phoneticPr fontId="20"/>
  </si>
  <si>
    <t>国土交通大臣が認める方法</t>
    <phoneticPr fontId="20"/>
  </si>
  <si>
    <t>誘導仕様基準（断熱性能（外皮性能）の評価手法が性能基準 又は 誘導仕様基準の 場合のみ選択可能）</t>
    <phoneticPr fontId="20"/>
  </si>
  <si>
    <t>仕様基準 （断熱性能（外皮性能）の評価手法が性能基準 又は 仕様基準の場合のみ選択可能）</t>
  </si>
  <si>
    <t>性能基準</t>
  </si>
  <si>
    <t>国土交通大臣が認める方法</t>
  </si>
  <si>
    <t>誘導仕様基準</t>
  </si>
  <si>
    <t>仕様基準</t>
    <phoneticPr fontId="20"/>
  </si>
  <si>
    <r>
      <t>3.　</t>
    </r>
    <r>
      <rPr>
        <sz val="9"/>
        <color rgb="FF0066FF"/>
        <rFont val="ＭＳ Ｐ明朝"/>
        <family val="1"/>
        <charset val="128"/>
      </rPr>
      <t>【1．申請対象となる住戸の部屋番号】評価書に表示される住戸の部屋番号です。申請の対象となる住戸が分かるように記載してください。</t>
    </r>
    <phoneticPr fontId="5"/>
  </si>
  <si>
    <t>【４.一次エネルギー消費量に関する事項】</t>
    <phoneticPr fontId="5"/>
  </si>
  <si>
    <t>対象外</t>
    <phoneticPr fontId="20"/>
  </si>
  <si>
    <t>対象</t>
    <phoneticPr fontId="20"/>
  </si>
  <si>
    <t>別表に記載</t>
    <phoneticPr fontId="5"/>
  </si>
  <si>
    <t>４ 段階表示　（　再生可能エネルギー （太陽光発電設備） を考慮しない　）</t>
    <phoneticPr fontId="20"/>
  </si>
  <si>
    <t>６ 段階表示　（　再生可能エネルギー （太陽光発電設備） を考慮する　）　※１・２</t>
    <phoneticPr fontId="20"/>
  </si>
  <si>
    <t>※２　一次エネルギー消費量の評価手法に仕様基準又は誘導仕様基準を採用している場合は、６ 段階表示とすることはできません。</t>
    <phoneticPr fontId="20"/>
  </si>
  <si>
    <r>
      <t>【2.申請対象となる</t>
    </r>
    <r>
      <rPr>
        <sz val="11"/>
        <color rgb="FF0066FF"/>
        <rFont val="明朝"/>
        <family val="1"/>
        <charset val="128"/>
      </rPr>
      <t>住戸の存する建築物</t>
    </r>
    <r>
      <rPr>
        <sz val="11"/>
        <rFont val="明朝"/>
        <family val="1"/>
        <charset val="128"/>
      </rPr>
      <t>の用途】</t>
    </r>
    <rPh sb="10" eb="12">
      <t>ジュウコ</t>
    </rPh>
    <rPh sb="13" eb="14">
      <t>ソン</t>
    </rPh>
    <phoneticPr fontId="5"/>
  </si>
  <si>
    <t>※１  共用部分が存する場合は、どちらかを選択してください。</t>
    <phoneticPr fontId="20"/>
  </si>
  <si>
    <t>※２  住戸の一次エネルギー消費量の評価手法に仕様基準又は誘導仕様基準を採用している場合は対象にはできません。</t>
    <phoneticPr fontId="20"/>
  </si>
  <si>
    <t>　　建築物の販売又は賃貸に関して参考となる情報がある場合は「別紙による」 をチェックの上、掲載する情報を記載した別紙を提出してください。</t>
    <rPh sb="26" eb="28">
      <t>バアイ</t>
    </rPh>
    <phoneticPr fontId="20"/>
  </si>
  <si>
    <t>【2-1.申請対象となる建築物の部分の用途】</t>
    <phoneticPr fontId="5"/>
  </si>
  <si>
    <t>（建築基準法施行規則（昭和25年建設省令第40号）別紙の表の用途の区分）</t>
    <phoneticPr fontId="5"/>
  </si>
  <si>
    <t>3.　【2-1．申請対象となる建築物の部分の用途】申請対象となる用途をできるだけ具体的に記載してください。また、申請対象となる用途が複数ある場合は、主要用途をできるだけ具体的に記載してくださ い。</t>
    <phoneticPr fontId="5"/>
  </si>
  <si>
    <t>　　販売又は賃貸に関して参考となる情報について記載を希望する場合 は、「別紙による」をチェックの上、掲載する情報を記載した別紙を提出してください。</t>
    <phoneticPr fontId="5"/>
  </si>
  <si>
    <t>5.　【5．参考情報に関する事項】評価書の参考情報に記載を希望する、その他省エネルギー性能関連情報や災害対策関連情報及び建築物の</t>
    <phoneticPr fontId="5"/>
  </si>
  <si>
    <t>4． 【3.一次エネルギー消費性能に関する事項】【再エネ設備に関すること】の再エネ設備の容量の表示を希望する場合は、表示内容を記載してください。</t>
    <phoneticPr fontId="20"/>
  </si>
  <si>
    <t xml:space="preserve">3.　【3.評価手法に関する事項】【断熱性能（外皮性能）】【一次エネルギー消費量】の評価手法についてはBELS評価業務方法書を参照してください。
</t>
    <phoneticPr fontId="5"/>
  </si>
  <si>
    <t xml:space="preserve">　　主要用途をできるだけ具体的に記載してください。 </t>
    <phoneticPr fontId="5"/>
  </si>
  <si>
    <t>2.　【1-1．申請対象となる建築物の用途】申請対象となる用途をできるだけ具体的に記載してください。また、申請対象となる用途が複数ある場合は、</t>
    <phoneticPr fontId="5"/>
  </si>
  <si>
    <t>1.　この面は、複合建築物全体を申請する場合に作成してください。</t>
    <phoneticPr fontId="5"/>
  </si>
  <si>
    <t>【6.備考】</t>
    <rPh sb="3" eb="5">
      <t>ビコウ</t>
    </rPh>
    <phoneticPr fontId="5"/>
  </si>
  <si>
    <t>　　　電力を少しでも売電する場合は、「再生可能エネルギー（太陽光発電設備）を考慮する」は選択できません。</t>
    <rPh sb="3" eb="5">
      <t>デンリョク</t>
    </rPh>
    <rPh sb="6" eb="7">
      <t>スコ</t>
    </rPh>
    <rPh sb="10" eb="12">
      <t>バイデン</t>
    </rPh>
    <rPh sb="14" eb="16">
      <t>バアイ</t>
    </rPh>
    <rPh sb="19" eb="21">
      <t>サイセイ</t>
    </rPh>
    <rPh sb="21" eb="23">
      <t>カノウ</t>
    </rPh>
    <rPh sb="29" eb="32">
      <t>タイヨウコウ</t>
    </rPh>
    <rPh sb="32" eb="34">
      <t>ハツデン</t>
    </rPh>
    <rPh sb="34" eb="36">
      <t>セツビ</t>
    </rPh>
    <rPh sb="38" eb="40">
      <t>コウリョ</t>
    </rPh>
    <rPh sb="44" eb="46">
      <t>センタク</t>
    </rPh>
    <phoneticPr fontId="20"/>
  </si>
  <si>
    <t>※２　住宅部分に太陽光発電設備による自家消費がなく、かつ、非住宅部分において、太陽光発電設備により発電した</t>
    <phoneticPr fontId="20"/>
  </si>
  <si>
    <t>※２ 住戸の一次エネルギー消費性能の評価手法に仕様基準又は誘導仕様基準を採用している場合は対象にはできません。</t>
    <phoneticPr fontId="20"/>
  </si>
  <si>
    <t>※１ 共用部分が存する場合は、選択してください。</t>
    <phoneticPr fontId="20"/>
  </si>
  <si>
    <t>【複合建築物の住宅部分の共用部分※１・２】</t>
    <rPh sb="1" eb="3">
      <t>フクゴウ</t>
    </rPh>
    <rPh sb="3" eb="6">
      <t>ケンチクブツ</t>
    </rPh>
    <rPh sb="7" eb="9">
      <t>ジュウタク</t>
    </rPh>
    <rPh sb="9" eb="11">
      <t>ブブン</t>
    </rPh>
    <rPh sb="12" eb="14">
      <t>キョウヨウ</t>
    </rPh>
    <rPh sb="14" eb="16">
      <t>ブブン</t>
    </rPh>
    <phoneticPr fontId="5"/>
  </si>
  <si>
    <t>住宅　：</t>
    <rPh sb="0" eb="2">
      <t>ジュウタク</t>
    </rPh>
    <phoneticPr fontId="20"/>
  </si>
  <si>
    <t>非住宅　：</t>
    <rPh sb="0" eb="1">
      <t>ヒ</t>
    </rPh>
    <rPh sb="1" eb="3">
      <t>ジュウタク</t>
    </rPh>
    <phoneticPr fontId="20"/>
  </si>
  <si>
    <t>【1-2.申請対象となる建築物の用途】</t>
    <rPh sb="5" eb="7">
      <t>シンセイ</t>
    </rPh>
    <rPh sb="7" eb="9">
      <t>タイショウ</t>
    </rPh>
    <rPh sb="12" eb="15">
      <t>ケンチクブツ</t>
    </rPh>
    <rPh sb="16" eb="18">
      <t>ヨウト</t>
    </rPh>
    <phoneticPr fontId="5"/>
  </si>
  <si>
    <t>【1-1.申請対象となる建築物の用途】</t>
    <phoneticPr fontId="5"/>
  </si>
  <si>
    <t>申請対象に関する事項（複合建築物全体）</t>
    <phoneticPr fontId="20"/>
  </si>
  <si>
    <t>(第八面)</t>
    <rPh sb="1" eb="2">
      <t>ダイ</t>
    </rPh>
    <rPh sb="2" eb="3">
      <t>ハチ</t>
    </rPh>
    <rPh sb="3" eb="4">
      <t>メン</t>
    </rPh>
    <rPh sb="4" eb="5">
      <t>サンメン</t>
    </rPh>
    <phoneticPr fontId="5"/>
  </si>
  <si>
    <t>【４．断熱性能（外皮性能）（BPI）に関する事項】</t>
    <phoneticPr fontId="5"/>
  </si>
  <si>
    <t>【５．参考情報に関する事項】</t>
    <phoneticPr fontId="5"/>
  </si>
  <si>
    <t>※　一次エネルギー消費量は、第二面（全住戸の合計したもの）、第三面（非住宅部分全体）、第四面（共用部分）の合計値となります。</t>
    <rPh sb="50" eb="51">
      <t>ブン</t>
    </rPh>
    <phoneticPr fontId="5"/>
  </si>
  <si>
    <r>
      <t>BELS　ZEH計算シート　Version:</t>
    </r>
    <r>
      <rPr>
        <b/>
        <sz val="11"/>
        <color rgb="FFFF0000"/>
        <rFont val="Meiryo UI"/>
        <family val="3"/>
        <charset val="128"/>
      </rPr>
      <t>3.8.0</t>
    </r>
    <r>
      <rPr>
        <b/>
        <sz val="11"/>
        <rFont val="Meiryo UI"/>
        <family val="3"/>
        <charset val="128"/>
      </rPr>
      <t>対応確認【一戸建ての住宅・店舗等併用住宅の住戸部分】</t>
    </r>
    <rPh sb="8" eb="10">
      <t>ケイサン</t>
    </rPh>
    <rPh sb="27" eb="29">
      <t>タイオウ</t>
    </rPh>
    <rPh sb="29" eb="31">
      <t>カクニン</t>
    </rPh>
    <rPh sb="32" eb="35">
      <t>イッコダ</t>
    </rPh>
    <rPh sb="37" eb="39">
      <t>ジュウタク</t>
    </rPh>
    <rPh sb="40" eb="42">
      <t>テンポ</t>
    </rPh>
    <rPh sb="42" eb="43">
      <t>トウ</t>
    </rPh>
    <rPh sb="43" eb="45">
      <t>ヘイヨウ</t>
    </rPh>
    <rPh sb="45" eb="47">
      <t>ジュウタク</t>
    </rPh>
    <rPh sb="48" eb="50">
      <t>ジュウコ</t>
    </rPh>
    <rPh sb="50" eb="52">
      <t>ブブン</t>
    </rPh>
    <phoneticPr fontId="35"/>
  </si>
  <si>
    <t>※ご利用の際は必ず入力値、計算結果をご確認ください。</t>
    <phoneticPr fontId="20"/>
  </si>
  <si>
    <t>断熱等性能等級６_外皮平均熱貫流率</t>
    <rPh sb="0" eb="3">
      <t>ダンネツトウ</t>
    </rPh>
    <rPh sb="3" eb="7">
      <t>セイノウトウキュウ</t>
    </rPh>
    <phoneticPr fontId="20"/>
  </si>
  <si>
    <t>断熱等性能等級６_冷房期の平均日射熱取得率</t>
    <rPh sb="0" eb="3">
      <t>ダンネツトウ</t>
    </rPh>
    <rPh sb="3" eb="7">
      <t>セイノウトウキュウ</t>
    </rPh>
    <phoneticPr fontId="20"/>
  </si>
  <si>
    <t>ZEHマーク外皮基準_外皮平均熱貫流率</t>
    <rPh sb="6" eb="8">
      <t>ガイヒ</t>
    </rPh>
    <rPh sb="8" eb="10">
      <t>キジュン</t>
    </rPh>
    <phoneticPr fontId="35"/>
  </si>
  <si>
    <r>
      <t>3.このシートを開いて【P1セル】（右上の</t>
    </r>
    <r>
      <rPr>
        <sz val="10"/>
        <rFont val="Meiryo UI"/>
        <family val="3"/>
        <charset val="128"/>
      </rPr>
      <t>黄</t>
    </r>
    <r>
      <rPr>
        <b/>
        <sz val="10"/>
        <rFont val="Meiryo UI"/>
        <family val="3"/>
        <charset val="128"/>
      </rPr>
      <t>色セル</t>
    </r>
    <r>
      <rPr>
        <sz val="10"/>
        <color theme="1"/>
        <rFont val="Meiryo UI"/>
        <family val="3"/>
        <charset val="128"/>
      </rPr>
      <t>）をクリック</t>
    </r>
    <rPh sb="8" eb="9">
      <t>ヒラ</t>
    </rPh>
    <rPh sb="18" eb="20">
      <t>ミギウエ</t>
    </rPh>
    <rPh sb="21" eb="22">
      <t>キ</t>
    </rPh>
    <rPh sb="22" eb="23">
      <t>イロ</t>
    </rPh>
    <phoneticPr fontId="20"/>
  </si>
  <si>
    <t>4.続けて【Ctrl + V】（P列にコピーされます）</t>
    <rPh sb="2" eb="3">
      <t>ツヅ</t>
    </rPh>
    <rPh sb="17" eb="18">
      <t>レツ</t>
    </rPh>
    <phoneticPr fontId="20"/>
  </si>
  <si>
    <r>
      <t>　※正しく表示されない場合、</t>
    </r>
    <r>
      <rPr>
        <b/>
        <sz val="9"/>
        <color theme="1"/>
        <rFont val="Meiryo UI"/>
        <family val="3"/>
        <charset val="128"/>
      </rPr>
      <t>左表【黄色セル】</t>
    </r>
    <r>
      <rPr>
        <sz val="9"/>
        <color theme="1"/>
        <rFont val="Meiryo UI"/>
        <family val="3"/>
        <charset val="128"/>
      </rPr>
      <t>に個別に入力・選択してください</t>
    </r>
    <rPh sb="2" eb="3">
      <t>タダ</t>
    </rPh>
    <rPh sb="5" eb="7">
      <t>ヒョウジ</t>
    </rPh>
    <rPh sb="11" eb="13">
      <t>バアイ</t>
    </rPh>
    <rPh sb="14" eb="15">
      <t>ヒダリ</t>
    </rPh>
    <rPh sb="15" eb="16">
      <t>ヒョウ</t>
    </rPh>
    <rPh sb="17" eb="19">
      <t>キイロ</t>
    </rPh>
    <rPh sb="23" eb="25">
      <t>コベツ</t>
    </rPh>
    <rPh sb="26" eb="27">
      <t>ニュウ</t>
    </rPh>
    <rPh sb="27" eb="28">
      <t>リョク</t>
    </rPh>
    <rPh sb="29" eb="31">
      <t>センタク</t>
    </rPh>
    <phoneticPr fontId="20"/>
  </si>
  <si>
    <r>
      <rPr>
        <b/>
        <u/>
        <sz val="10"/>
        <color theme="1"/>
        <rFont val="Meiryo UI"/>
        <family val="3"/>
        <charset val="128"/>
      </rPr>
      <t xml:space="preserve"> 結果③</t>
    </r>
    <r>
      <rPr>
        <b/>
        <sz val="10"/>
        <color theme="1"/>
        <rFont val="Meiryo UI"/>
        <family val="3"/>
        <charset val="128"/>
      </rPr>
      <t>　再生可能エネルギー等を含む（その他除く）</t>
    </r>
    <rPh sb="1" eb="3">
      <t>ケッカ</t>
    </rPh>
    <rPh sb="14" eb="15">
      <t>トウ</t>
    </rPh>
    <rPh sb="16" eb="17">
      <t>フク</t>
    </rPh>
    <phoneticPr fontId="35"/>
  </si>
  <si>
    <r>
      <rPr>
        <b/>
        <u/>
        <sz val="10"/>
        <color theme="1"/>
        <rFont val="Meiryo UI"/>
        <family val="3"/>
        <charset val="128"/>
      </rPr>
      <t xml:space="preserve"> 結果②</t>
    </r>
    <r>
      <rPr>
        <b/>
        <sz val="10"/>
        <color theme="1"/>
        <rFont val="Meiryo UI"/>
        <family val="3"/>
        <charset val="128"/>
      </rPr>
      <t>　再生可能エネルギー等を除く（その他除く）</t>
    </r>
    <rPh sb="1" eb="3">
      <t>ケッカ</t>
    </rPh>
    <rPh sb="5" eb="7">
      <t>サイセイ</t>
    </rPh>
    <rPh sb="7" eb="9">
      <t>カノウ</t>
    </rPh>
    <rPh sb="14" eb="15">
      <t>トウ</t>
    </rPh>
    <rPh sb="16" eb="17">
      <t>ノゾ</t>
    </rPh>
    <phoneticPr fontId="35"/>
  </si>
  <si>
    <r>
      <t>(a+b+c+d+e+</t>
    </r>
    <r>
      <rPr>
        <sz val="10"/>
        <color rgb="FFFF0000"/>
        <rFont val="Meiryo UI"/>
        <family val="3"/>
        <charset val="128"/>
      </rPr>
      <t>f</t>
    </r>
    <r>
      <rPr>
        <sz val="10"/>
        <rFont val="Meiryo UI"/>
        <family val="3"/>
        <charset val="128"/>
      </rPr>
      <t>-(g-i)</t>
    </r>
    <r>
      <rPr>
        <sz val="10"/>
        <color theme="1"/>
        <rFont val="Meiryo UI"/>
        <family val="3"/>
        <charset val="128"/>
      </rPr>
      <t>)÷1000　</t>
    </r>
    <phoneticPr fontId="20"/>
  </si>
  <si>
    <t>f ※</t>
    <phoneticPr fontId="20"/>
  </si>
  <si>
    <t>(a+b+c+d+e-g-h)÷1000　</t>
    <phoneticPr fontId="20"/>
  </si>
  <si>
    <t>ZEH外皮基準(UA値のみ)</t>
    <rPh sb="3" eb="5">
      <t>ガイヒ</t>
    </rPh>
    <rPh sb="5" eb="7">
      <t>キジュン</t>
    </rPh>
    <rPh sb="10" eb="11">
      <t>チ</t>
    </rPh>
    <phoneticPr fontId="35"/>
  </si>
  <si>
    <t>断熱性能等級６
（UA値・ηAC値のみ）</t>
    <rPh sb="0" eb="2">
      <t>ダンネツ</t>
    </rPh>
    <rPh sb="2" eb="6">
      <t>セイノウトウキュウ</t>
    </rPh>
    <rPh sb="11" eb="12">
      <t>チ</t>
    </rPh>
    <rPh sb="16" eb="17">
      <t>チ</t>
    </rPh>
    <phoneticPr fontId="20"/>
  </si>
  <si>
    <t>▼参考:　子育てグリーン住宅支援事業 【GX志向型住宅】補助対象要件（外皮性能・一次エネのみ）</t>
    <rPh sb="1" eb="3">
      <t>サンコウ</t>
    </rPh>
    <rPh sb="5" eb="7">
      <t>コソダ</t>
    </rPh>
    <rPh sb="12" eb="14">
      <t>ジュウタク</t>
    </rPh>
    <rPh sb="14" eb="18">
      <t>シエンジギョウ</t>
    </rPh>
    <rPh sb="28" eb="30">
      <t>ホジョ</t>
    </rPh>
    <rPh sb="30" eb="32">
      <t>タイショウ</t>
    </rPh>
    <rPh sb="32" eb="34">
      <t>ヨウケン</t>
    </rPh>
    <rPh sb="35" eb="37">
      <t>ガイヒ</t>
    </rPh>
    <rPh sb="37" eb="39">
      <t>セイノウ</t>
    </rPh>
    <rPh sb="40" eb="42">
      <t>イチジ</t>
    </rPh>
    <phoneticPr fontId="20"/>
  </si>
  <si>
    <t>外皮：断熱性能等級6以上　一次エネ：A≧35　＆　B≧100</t>
    <phoneticPr fontId="20"/>
  </si>
  <si>
    <t>外皮：断熱性能等級6以上　一次エネ：A≧35　＆　B≧75</t>
    <phoneticPr fontId="20"/>
  </si>
  <si>
    <t>外皮：断熱性能等級6以上　一次エネ：A≧35　</t>
    <phoneticPr fontId="20"/>
  </si>
  <si>
    <t>『ZEH』</t>
    <phoneticPr fontId="35"/>
  </si>
  <si>
    <t>NearlyZEH</t>
    <phoneticPr fontId="35"/>
  </si>
  <si>
    <t>ZEH oriented</t>
    <phoneticPr fontId="35"/>
  </si>
  <si>
    <t>参考：GX志向型住宅</t>
    <rPh sb="0" eb="2">
      <t>サンコウ</t>
    </rPh>
    <rPh sb="5" eb="10">
      <t>シコウガタジュウタク</t>
    </rPh>
    <phoneticPr fontId="20"/>
  </si>
  <si>
    <t>表示したい ZEH</t>
    <phoneticPr fontId="20"/>
  </si>
  <si>
    <t>GX志向型住宅
（一般）</t>
    <rPh sb="2" eb="5">
      <t>シコウガタ</t>
    </rPh>
    <rPh sb="5" eb="7">
      <t>ジュウタク</t>
    </rPh>
    <rPh sb="9" eb="11">
      <t>イッパン</t>
    </rPh>
    <phoneticPr fontId="20"/>
  </si>
  <si>
    <t>GX志向型住宅
（寒冷地 又は 低日射地域）</t>
    <rPh sb="2" eb="5">
      <t>シコウガタ</t>
    </rPh>
    <rPh sb="5" eb="7">
      <t>ジュウタク</t>
    </rPh>
    <rPh sb="9" eb="12">
      <t>カンレイチ</t>
    </rPh>
    <rPh sb="13" eb="14">
      <t>マタ</t>
    </rPh>
    <rPh sb="16" eb="19">
      <t>テイニッシャ</t>
    </rPh>
    <rPh sb="19" eb="21">
      <t>チイキ</t>
    </rPh>
    <phoneticPr fontId="20"/>
  </si>
  <si>
    <t>GX志向型住宅
（多雪地域 又は 都市部狭小地等）</t>
    <rPh sb="2" eb="5">
      <t>シコウガタ</t>
    </rPh>
    <rPh sb="5" eb="7">
      <t>ジュウタク</t>
    </rPh>
    <rPh sb="9" eb="13">
      <t>タセツチイキ</t>
    </rPh>
    <rPh sb="14" eb="15">
      <t>マタ</t>
    </rPh>
    <rPh sb="17" eb="22">
      <t>トシブキョウショウ</t>
    </rPh>
    <rPh sb="22" eb="23">
      <t>チ</t>
    </rPh>
    <rPh sb="23" eb="24">
      <t>トウ</t>
    </rPh>
    <phoneticPr fontId="20"/>
  </si>
  <si>
    <r>
      <rPr>
        <b/>
        <sz val="12"/>
        <color rgb="FFFF0000"/>
        <rFont val="Meiryo UI"/>
        <family val="3"/>
        <charset val="128"/>
      </rPr>
      <t>②</t>
    </r>
    <r>
      <rPr>
        <b/>
        <sz val="12"/>
        <color rgb="FF0066FF"/>
        <rFont val="Meiryo UI"/>
        <family val="3"/>
        <charset val="128"/>
      </rPr>
      <t xml:space="preserve">表示したいZEHを選択
</t>
    </r>
    <r>
      <rPr>
        <b/>
        <sz val="12"/>
        <color rgb="FFFF0000"/>
        <rFont val="Meiryo UI"/>
        <family val="3"/>
        <charset val="128"/>
      </rPr>
      <t>③</t>
    </r>
    <r>
      <rPr>
        <b/>
        <sz val="12"/>
        <color rgb="FF0066FF"/>
        <rFont val="Meiryo UI"/>
        <family val="3"/>
        <charset val="128"/>
      </rPr>
      <t>確認したいGX志向型住宅を選択　</t>
    </r>
    <rPh sb="1" eb="3">
      <t>ヒョウジ</t>
    </rPh>
    <rPh sb="10" eb="12">
      <t>センタク</t>
    </rPh>
    <phoneticPr fontId="20"/>
  </si>
  <si>
    <t>※子育てグリーン住宅支援事業 GX志向型住宅　に該当するか否かは必ずご自身でご確認をお願いします。当機関では一切の責任を負いません。</t>
    <rPh sb="17" eb="20">
      <t>シコウガタ</t>
    </rPh>
    <rPh sb="20" eb="22">
      <t>ジュウタク</t>
    </rPh>
    <rPh sb="24" eb="26">
      <t>ガイトウ</t>
    </rPh>
    <rPh sb="29" eb="30">
      <t>イナ</t>
    </rPh>
    <rPh sb="32" eb="33">
      <t>カナラ</t>
    </rPh>
    <rPh sb="35" eb="37">
      <t>ジシン</t>
    </rPh>
    <rPh sb="39" eb="41">
      <t>カクニン</t>
    </rPh>
    <rPh sb="43" eb="44">
      <t>ネガ</t>
    </rPh>
    <rPh sb="49" eb="52">
      <t>トウキカン</t>
    </rPh>
    <rPh sb="54" eb="56">
      <t>イッサイ</t>
    </rPh>
    <rPh sb="57" eb="59">
      <t>セキニン</t>
    </rPh>
    <rPh sb="60" eb="61">
      <t>オ</t>
    </rPh>
    <phoneticPr fontId="20"/>
  </si>
  <si>
    <t xml:space="preserve">※ZEHマーク表示希望の場合、この計算書 、 「BELS 住宅の「ZEH」に関する表示についての一次エネルギー計算書」（評価協会）等のZEHマーク根拠資料 を提出してください。  </t>
    <rPh sb="7" eb="9">
      <t>ヒョウジ</t>
    </rPh>
    <rPh sb="9" eb="11">
      <t>キボウ</t>
    </rPh>
    <rPh sb="12" eb="14">
      <t>バアイ</t>
    </rPh>
    <rPh sb="17" eb="19">
      <t>ケイサン</t>
    </rPh>
    <rPh sb="19" eb="20">
      <t>ショ</t>
    </rPh>
    <rPh sb="29" eb="31">
      <t>ジュウタク</t>
    </rPh>
    <rPh sb="38" eb="39">
      <t>カン</t>
    </rPh>
    <rPh sb="41" eb="43">
      <t>ヒョウジ</t>
    </rPh>
    <rPh sb="48" eb="50">
      <t>イチジ</t>
    </rPh>
    <rPh sb="55" eb="57">
      <t>ケイサン</t>
    </rPh>
    <rPh sb="57" eb="58">
      <t>ショ</t>
    </rPh>
    <rPh sb="60" eb="64">
      <t>ヒョウカキョウカイ</t>
    </rPh>
    <rPh sb="65" eb="66">
      <t>ナド</t>
    </rPh>
    <rPh sb="73" eb="77">
      <t>コンキョシリョウ</t>
    </rPh>
    <rPh sb="79" eb="81">
      <t>テイシュツ</t>
    </rPh>
    <phoneticPr fontId="20"/>
  </si>
  <si>
    <t>GX志向型住宅
（寒冷地 又は 低日射地域）</t>
    <phoneticPr fontId="20"/>
  </si>
  <si>
    <r>
      <t>▼ 外皮基準及び一次エネルギー消費量における判定　</t>
    </r>
    <r>
      <rPr>
        <b/>
        <sz val="10"/>
        <color rgb="FFFF0000"/>
        <rFont val="Meiryo UI"/>
        <family val="3"/>
        <charset val="128"/>
      </rPr>
      <t>※ZEH Orientedは 都市部狭小地 又は 多雪地域 の住宅に限られます。</t>
    </r>
    <rPh sb="2" eb="4">
      <t>ガイヒ</t>
    </rPh>
    <rPh sb="4" eb="6">
      <t>キジュン</t>
    </rPh>
    <rPh sb="6" eb="7">
      <t>オヨ</t>
    </rPh>
    <rPh sb="8" eb="18">
      <t>イチジ</t>
    </rPh>
    <rPh sb="22" eb="24">
      <t>ハンテイ</t>
    </rPh>
    <rPh sb="40" eb="45">
      <t>トシブキョウショウ</t>
    </rPh>
    <rPh sb="45" eb="46">
      <t>チ</t>
    </rPh>
    <rPh sb="47" eb="48">
      <t>マタ</t>
    </rPh>
    <rPh sb="50" eb="54">
      <t>タセツチイキ</t>
    </rPh>
    <rPh sb="56" eb="58">
      <t>ジュウタク</t>
    </rPh>
    <rPh sb="59" eb="60">
      <t>カギ</t>
    </rPh>
    <phoneticPr fontId="35"/>
  </si>
  <si>
    <t>▼ 外皮基準</t>
    <phoneticPr fontId="20"/>
  </si>
  <si>
    <t>▼ 一次エネルギー消費量</t>
    <phoneticPr fontId="20"/>
  </si>
  <si>
    <r>
      <t xml:space="preserve"> 冷房期の平均日射熱取得率　η</t>
    </r>
    <r>
      <rPr>
        <vertAlign val="subscript"/>
        <sz val="9"/>
        <color theme="1"/>
        <rFont val="Meiryo UI"/>
        <family val="3"/>
        <charset val="128"/>
      </rPr>
      <t>AC</t>
    </r>
    <r>
      <rPr>
        <sz val="9"/>
        <color theme="1"/>
        <rFont val="Meiryo UI"/>
        <family val="3"/>
        <charset val="128"/>
      </rPr>
      <t>値</t>
    </r>
    <rPh sb="1" eb="3">
      <t>レイボウ</t>
    </rPh>
    <rPh sb="3" eb="4">
      <t>キ</t>
    </rPh>
    <rPh sb="5" eb="7">
      <t>ヘイキン</t>
    </rPh>
    <rPh sb="7" eb="9">
      <t>ニッシャ</t>
    </rPh>
    <rPh sb="9" eb="10">
      <t>ネツ</t>
    </rPh>
    <rPh sb="10" eb="13">
      <t>シュトクリツ</t>
    </rPh>
    <rPh sb="17" eb="18">
      <t>チ</t>
    </rPh>
    <phoneticPr fontId="35"/>
  </si>
  <si>
    <r>
      <rPr>
        <b/>
        <sz val="12"/>
        <color rgb="FFFF0000"/>
        <rFont val="Meiryo UI"/>
        <family val="3"/>
        <charset val="128"/>
      </rPr>
      <t>①</t>
    </r>
    <r>
      <rPr>
        <b/>
        <sz val="12"/>
        <color rgb="FF0066FF"/>
        <rFont val="Meiryo UI"/>
        <family val="3"/>
        <charset val="128"/>
      </rPr>
      <t xml:space="preserve">P1に一次エネ計算結果をコピー(注)  　　　　 </t>
    </r>
    <rPh sb="4" eb="6">
      <t>イチジ</t>
    </rPh>
    <rPh sb="8" eb="10">
      <t>ケイサン</t>
    </rPh>
    <rPh sb="10" eb="12">
      <t>ケッカ</t>
    </rPh>
    <rPh sb="17" eb="18">
      <t>チュウ</t>
    </rPh>
    <phoneticPr fontId="20"/>
  </si>
  <si>
    <t>（補足2）
・P 列のデータを削除し、再度【N1セル】（右上の黄色セル）に
コピーすれば再計算できます。</t>
    <rPh sb="9" eb="10">
      <t>レツ</t>
    </rPh>
    <rPh sb="15" eb="17">
      <t>サクジョ</t>
    </rPh>
    <rPh sb="19" eb="21">
      <t>サイド</t>
    </rPh>
    <rPh sb="28" eb="30">
      <t>ミギウエ</t>
    </rPh>
    <rPh sb="44" eb="47">
      <t>サイケイサン</t>
    </rPh>
    <phoneticPr fontId="20"/>
  </si>
  <si>
    <t xml:space="preserve"> 外皮：省エネ基準 ・ ZEH外皮基準　一次エネ：A≧20  【都市部狭小地 又は 多雪地域 に限る】</t>
    <rPh sb="39" eb="40">
      <t>マタ</t>
    </rPh>
    <rPh sb="48" eb="49">
      <t>カギ</t>
    </rPh>
    <phoneticPr fontId="35"/>
  </si>
  <si>
    <t>・GX志向型住宅を参考情報として追加</t>
    <rPh sb="3" eb="6">
      <t>シコウガタ</t>
    </rPh>
    <rPh sb="6" eb="8">
      <t>ジュウタク</t>
    </rPh>
    <rPh sb="9" eb="13">
      <t>サンコウジョウホウ</t>
    </rPh>
    <rPh sb="16" eb="18">
      <t>ツイカ</t>
    </rPh>
    <phoneticPr fontId="20"/>
  </si>
  <si>
    <t>ZEH計算シート更新履歴（2018/04/01～）</t>
    <rPh sb="3" eb="5">
      <t>ケイサン</t>
    </rPh>
    <rPh sb="8" eb="10">
      <t>コウシン</t>
    </rPh>
    <rPh sb="10" eb="12">
      <t>リレキ</t>
    </rPh>
    <phoneticPr fontId="5"/>
  </si>
  <si>
    <t>・Version:3.8.0対応</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</si>
</sst>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 "/>
    <numFmt numFmtId="178" formatCode="0.0_ "/>
    <numFmt numFmtId="179" formatCode="0.00_);[Red]\(0.00\)"/>
    <numFmt numFmtId="180" formatCode="0.0"/>
    <numFmt numFmtId="181" formatCode="0.0_);[Red]\(0.0\)"/>
    <numFmt numFmtId="182" formatCode="#,##0.0;[Red]\-#,##0.0"/>
  </numFmts>
  <fonts count="9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6"/>
      <name val="ＭＳ Ｐゴシック"/>
      <family val="3"/>
      <charset val="128"/>
    </font>
    <font>
      <sz val="9"/>
      <name val="Osaka"/>
      <family val="3"/>
      <charset val="128"/>
    </font>
    <font>
      <sz val="6"/>
      <name val="Osaka"/>
      <family val="3"/>
      <charset val="128"/>
    </font>
    <font>
      <sz val="12"/>
      <name val="Osaka"/>
      <family val="3"/>
      <charset val="128"/>
    </font>
    <font>
      <sz val="12"/>
      <name val="HG丸ｺﾞｼｯｸM-PRO"/>
      <family val="3"/>
      <charset val="128"/>
    </font>
    <font>
      <sz val="10"/>
      <name val="ＭＳ Ｐゴシック"/>
      <family val="3"/>
      <charset val="128"/>
    </font>
    <font>
      <sz val="11"/>
      <name val="Osaka"/>
      <family val="3"/>
      <charset val="128"/>
    </font>
    <font>
      <sz val="6"/>
      <name val="ＭＳ Ｐゴシック"/>
      <family val="3"/>
      <charset val="128"/>
    </font>
    <font>
      <b/>
      <sz val="11"/>
      <name val="ＭＳ Ｐ明朝"/>
      <family val="1"/>
      <charset val="128"/>
    </font>
    <font>
      <sz val="9"/>
      <name val="ＭＳ Ｐ明朝"/>
      <family val="1"/>
      <charset val="128"/>
    </font>
    <font>
      <b/>
      <sz val="10"/>
      <name val="ＭＳ Ｐ明朝"/>
      <family val="1"/>
      <charset val="128"/>
    </font>
    <font>
      <sz val="6"/>
      <name val="ＭＳ Ｐゴシック"/>
      <family val="3"/>
      <charset val="128"/>
      <scheme val="minor"/>
    </font>
    <font>
      <b/>
      <sz val="12"/>
      <name val="ＭＳ Ｐ明朝"/>
      <family val="1"/>
      <charset val="128"/>
    </font>
    <font>
      <sz val="9"/>
      <color rgb="FF000000"/>
      <name val="MS UI Gothic"/>
      <family val="3"/>
      <charset val="128"/>
    </font>
    <font>
      <sz val="14"/>
      <color theme="1"/>
      <name val="ＭＳ Ｐゴシック"/>
      <family val="3"/>
      <charset val="128"/>
      <scheme val="minor"/>
    </font>
    <font>
      <sz val="11"/>
      <name val="ＭＳ Ｐゴシック"/>
      <family val="3"/>
      <charset val="128"/>
      <scheme val="minor"/>
    </font>
    <font>
      <sz val="11"/>
      <name val="明朝"/>
      <family val="1"/>
      <charset val="128"/>
    </font>
    <font>
      <sz val="10"/>
      <color theme="1"/>
      <name val="ＭＳ Ｐゴシック"/>
      <family val="3"/>
      <charset val="128"/>
      <scheme val="minor"/>
    </font>
    <font>
      <sz val="9"/>
      <color rgb="FFFF0000"/>
      <name val="ＭＳ Ｐゴシック"/>
      <family val="3"/>
      <charset val="128"/>
      <scheme val="minor"/>
    </font>
    <font>
      <sz val="11"/>
      <color rgb="FF333333"/>
      <name val="Arial"/>
      <family val="2"/>
    </font>
    <font>
      <sz val="8"/>
      <color theme="1"/>
      <name val="ＭＳ Ｐゴシック"/>
      <family val="3"/>
      <charset val="128"/>
      <scheme val="minor"/>
    </font>
    <font>
      <b/>
      <sz val="11"/>
      <color theme="1"/>
      <name val="ＭＳ Ｐゴシック"/>
      <family val="3"/>
      <charset val="128"/>
      <scheme val="minor"/>
    </font>
    <font>
      <b/>
      <sz val="11"/>
      <name val="明朝"/>
      <family val="1"/>
      <charset val="128"/>
    </font>
    <font>
      <sz val="11"/>
      <name val="Century"/>
      <family val="1"/>
    </font>
    <font>
      <vertAlign val="superscript"/>
      <sz val="11"/>
      <name val="Century"/>
      <family val="1"/>
    </font>
    <font>
      <b/>
      <sz val="9"/>
      <color rgb="FFFF0000"/>
      <name val="ＭＳ Ｐゴシック"/>
      <family val="3"/>
      <charset val="128"/>
      <scheme val="minor"/>
    </font>
    <font>
      <sz val="6"/>
      <name val="ＭＳ Ｐゴシック"/>
      <family val="2"/>
      <charset val="128"/>
      <scheme val="minor"/>
    </font>
    <font>
      <sz val="11"/>
      <color theme="1"/>
      <name val="Meiryo UI"/>
      <family val="3"/>
      <charset val="128"/>
    </font>
    <font>
      <sz val="10"/>
      <color theme="1"/>
      <name val="Meiryo UI"/>
      <family val="3"/>
      <charset val="128"/>
    </font>
    <font>
      <b/>
      <sz val="11"/>
      <color theme="1"/>
      <name val="Meiryo UI"/>
      <family val="3"/>
      <charset val="128"/>
    </font>
    <font>
      <b/>
      <i/>
      <sz val="11"/>
      <color theme="1"/>
      <name val="Meiryo UI"/>
      <family val="3"/>
      <charset val="128"/>
    </font>
    <font>
      <b/>
      <sz val="10"/>
      <color theme="1"/>
      <name val="Meiryo UI"/>
      <family val="3"/>
      <charset val="128"/>
    </font>
    <font>
      <vertAlign val="subscript"/>
      <sz val="10"/>
      <color theme="1"/>
      <name val="Meiryo UI"/>
      <family val="3"/>
      <charset val="128"/>
    </font>
    <font>
      <b/>
      <sz val="11"/>
      <name val="Meiryo UI"/>
      <family val="3"/>
      <charset val="128"/>
    </font>
    <font>
      <sz val="9"/>
      <color theme="1"/>
      <name val="Meiryo UI"/>
      <family val="3"/>
      <charset val="128"/>
    </font>
    <font>
      <sz val="10"/>
      <name val="Meiryo UI"/>
      <family val="3"/>
      <charset val="128"/>
    </font>
    <font>
      <b/>
      <u/>
      <sz val="10"/>
      <color theme="1"/>
      <name val="Meiryo UI"/>
      <family val="3"/>
      <charset val="128"/>
    </font>
    <font>
      <b/>
      <sz val="8"/>
      <color theme="1"/>
      <name val="Meiryo UI"/>
      <family val="3"/>
      <charset val="128"/>
    </font>
    <font>
      <b/>
      <sz val="10"/>
      <color rgb="FFFF0000"/>
      <name val="Meiryo UI"/>
      <family val="3"/>
      <charset val="128"/>
    </font>
    <font>
      <b/>
      <sz val="12"/>
      <color rgb="FFFF0000"/>
      <name val="Meiryo UI"/>
      <family val="3"/>
      <charset val="128"/>
    </font>
    <font>
      <sz val="10"/>
      <color rgb="FFFF0000"/>
      <name val="Meiryo UI"/>
      <family val="3"/>
      <charset val="128"/>
    </font>
    <font>
      <sz val="8"/>
      <color theme="1"/>
      <name val="Meiryo UI"/>
      <family val="3"/>
      <charset val="128"/>
    </font>
    <font>
      <sz val="11"/>
      <color rgb="FFFF0000"/>
      <name val="ＭＳ Ｐゴシック"/>
      <family val="3"/>
      <charset val="128"/>
      <scheme val="minor"/>
    </font>
    <font>
      <sz val="9"/>
      <color theme="1"/>
      <name val="ＭＳ Ｐゴシック"/>
      <family val="3"/>
      <charset val="128"/>
      <scheme val="minor"/>
    </font>
    <font>
      <sz val="11"/>
      <color theme="0" tint="-0.249977111117893"/>
      <name val="Meiryo UI"/>
      <family val="3"/>
      <charset val="128"/>
    </font>
    <font>
      <i/>
      <sz val="10"/>
      <color theme="1"/>
      <name val="Meiryo UI"/>
      <family val="3"/>
      <charset val="128"/>
    </font>
    <font>
      <b/>
      <sz val="10"/>
      <name val="Meiryo UI"/>
      <family val="3"/>
      <charset val="128"/>
    </font>
    <font>
      <u/>
      <sz val="11"/>
      <color theme="1"/>
      <name val="Meiryo UI"/>
      <family val="3"/>
      <charset val="128"/>
    </font>
    <font>
      <sz val="9"/>
      <color rgb="FFFF0000"/>
      <name val="ＭＳ Ｐ明朝"/>
      <family val="1"/>
      <charset val="128"/>
    </font>
    <font>
      <b/>
      <sz val="12"/>
      <color rgb="FF0066FF"/>
      <name val="Meiryo UI"/>
      <family val="3"/>
      <charset val="128"/>
    </font>
    <font>
      <sz val="10"/>
      <color rgb="FF0066FF"/>
      <name val="Meiryo UI"/>
      <family val="3"/>
      <charset val="128"/>
    </font>
    <font>
      <b/>
      <sz val="11"/>
      <color rgb="FF0066FF"/>
      <name val="Meiryo UI"/>
      <family val="3"/>
      <charset val="128"/>
    </font>
    <font>
      <b/>
      <sz val="9"/>
      <name val="ＭＳ Ｐ明朝"/>
      <family val="1"/>
      <charset val="128"/>
    </font>
    <font>
      <sz val="11"/>
      <color theme="1"/>
      <name val="ＭＳ Ｐゴシック"/>
      <family val="3"/>
      <charset val="128"/>
      <scheme val="minor"/>
    </font>
    <font>
      <b/>
      <sz val="11"/>
      <color rgb="FFFF0000"/>
      <name val="Meiryo UI"/>
      <family val="3"/>
      <charset val="128"/>
    </font>
    <font>
      <b/>
      <sz val="14"/>
      <name val="HG丸ｺﾞｼｯｸM-PRO"/>
      <family val="3"/>
      <charset val="128"/>
    </font>
    <font>
      <sz val="12"/>
      <color rgb="FFFF0000"/>
      <name val="HG丸ｺﾞｼｯｸM-PRO"/>
      <family val="3"/>
      <charset val="128"/>
    </font>
    <font>
      <sz val="9"/>
      <color rgb="FF0066FF"/>
      <name val="ＭＳ Ｐ明朝"/>
      <family val="1"/>
      <charset val="128"/>
    </font>
    <font>
      <sz val="9"/>
      <color rgb="FF0066FF"/>
      <name val="Osaka"/>
      <family val="3"/>
      <charset val="128"/>
    </font>
    <font>
      <sz val="10"/>
      <color rgb="FF0066FF"/>
      <name val="ＭＳ Ｐ明朝"/>
      <family val="1"/>
      <charset val="128"/>
    </font>
    <font>
      <sz val="11"/>
      <color rgb="FF0066FF"/>
      <name val="ＭＳ Ｐ明朝"/>
      <family val="1"/>
      <charset val="128"/>
    </font>
    <font>
      <sz val="9"/>
      <name val="Meiryo UI"/>
      <family val="3"/>
      <charset val="128"/>
    </font>
    <font>
      <sz val="9"/>
      <color rgb="FFFF0000"/>
      <name val="Meiryo UI"/>
      <family val="3"/>
      <charset val="128"/>
    </font>
    <font>
      <sz val="11"/>
      <name val="ＭＳ 明朝"/>
      <family val="1"/>
      <charset val="128"/>
    </font>
    <font>
      <sz val="9"/>
      <name val="ＭＳ 明朝"/>
      <family val="1"/>
      <charset val="128"/>
    </font>
    <font>
      <sz val="8"/>
      <name val="ＭＳ Ｐ明朝"/>
      <family val="1"/>
      <charset val="128"/>
    </font>
    <font>
      <sz val="10"/>
      <color rgb="FFFF0000"/>
      <name val="ＭＳ Ｐ明朝"/>
      <family val="1"/>
      <charset val="128"/>
    </font>
    <font>
      <u/>
      <sz val="11"/>
      <name val="明朝"/>
      <family val="1"/>
      <charset val="128"/>
    </font>
    <font>
      <u/>
      <sz val="9"/>
      <name val="Osaka"/>
      <family val="3"/>
      <charset val="128"/>
    </font>
    <font>
      <u/>
      <sz val="9"/>
      <name val="ＭＳ Ｐ明朝"/>
      <family val="1"/>
      <charset val="128"/>
    </font>
    <font>
      <sz val="11"/>
      <color rgb="FFFF0000"/>
      <name val="ＭＳ Ｐ明朝"/>
      <family val="1"/>
      <charset val="128"/>
    </font>
    <font>
      <sz val="8"/>
      <color rgb="FFFF0000"/>
      <name val="ＭＳ Ｐ明朝"/>
      <family val="1"/>
      <charset val="128"/>
    </font>
    <font>
      <vertAlign val="subscript"/>
      <sz val="11"/>
      <name val="ＭＳ Ｐ明朝"/>
      <family val="1"/>
      <charset val="128"/>
    </font>
    <font>
      <sz val="10"/>
      <name val="明朝"/>
      <family val="1"/>
      <charset val="128"/>
    </font>
    <font>
      <b/>
      <sz val="14"/>
      <name val="ＭＳ Ｐ明朝"/>
      <family val="1"/>
      <charset val="128"/>
    </font>
    <font>
      <sz val="8"/>
      <color rgb="FF0066FF"/>
      <name val="ＭＳ Ｐ明朝"/>
      <family val="1"/>
      <charset val="128"/>
    </font>
    <font>
      <sz val="11"/>
      <color rgb="FF0066FF"/>
      <name val="明朝"/>
      <family val="1"/>
      <charset val="128"/>
    </font>
    <font>
      <b/>
      <i/>
      <sz val="10"/>
      <color rgb="FFFF0000"/>
      <name val="Meiryo UI"/>
      <family val="3"/>
      <charset val="128"/>
    </font>
    <font>
      <b/>
      <sz val="9"/>
      <color theme="1"/>
      <name val="Meiryo UI"/>
      <family val="3"/>
      <charset val="128"/>
    </font>
    <font>
      <vertAlign val="subscript"/>
      <sz val="9"/>
      <color theme="1"/>
      <name val="Meiryo UI"/>
      <family val="3"/>
      <charset val="128"/>
    </font>
    <font>
      <sz val="12"/>
      <color theme="1"/>
      <name val="Meiryo UI"/>
      <family val="3"/>
      <charset val="128"/>
    </font>
    <font>
      <b/>
      <sz val="8"/>
      <name val="Meiryo UI"/>
      <family val="3"/>
      <charset val="128"/>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
      <patternFill patternType="solid">
        <fgColor theme="9" tint="0.39994506668294322"/>
        <bgColor indexed="64"/>
      </patternFill>
    </fill>
    <fill>
      <patternFill patternType="solid">
        <fgColor theme="0" tint="-0.249977111117893"/>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00"/>
        <bgColor indexed="64"/>
      </patternFill>
    </fill>
    <fill>
      <patternFill patternType="solid">
        <fgColor rgb="FFFFCCCC"/>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E7E7FF"/>
        <bgColor indexed="64"/>
      </patternFill>
    </fill>
    <fill>
      <patternFill patternType="solid">
        <fgColor rgb="FF99FFCC"/>
        <bgColor indexed="64"/>
      </patternFill>
    </fill>
  </fills>
  <borders count="76">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rgb="FF0066FF"/>
      </left>
      <right/>
      <top style="thick">
        <color rgb="FF0066FF"/>
      </top>
      <bottom style="thick">
        <color rgb="FF0066FF"/>
      </bottom>
      <diagonal/>
    </border>
    <border>
      <left/>
      <right style="thick">
        <color rgb="FF0066FF"/>
      </right>
      <top style="thick">
        <color rgb="FF0066FF"/>
      </top>
      <bottom style="thick">
        <color rgb="FF0066FF"/>
      </bottom>
      <diagonal/>
    </border>
    <border>
      <left style="thick">
        <color rgb="FF0066FF"/>
      </left>
      <right style="thick">
        <color rgb="FF0066FF"/>
      </right>
      <top style="thick">
        <color rgb="FF0066FF"/>
      </top>
      <bottom style="thick">
        <color rgb="FF0066FF"/>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auto="1"/>
      </top>
      <bottom style="medium">
        <color auto="1"/>
      </bottom>
      <diagonal/>
    </border>
    <border>
      <left/>
      <right/>
      <top style="thick">
        <color rgb="FF0066FF"/>
      </top>
      <bottom style="thick">
        <color rgb="FF0066FF"/>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s>
  <cellStyleXfs count="9">
    <xf numFmtId="0" fontId="0" fillId="0" borderId="0">
      <alignment vertical="center"/>
    </xf>
    <xf numFmtId="38" fontId="10" fillId="0" borderId="0" applyFont="0" applyFill="0" applyBorder="0" applyAlignment="0" applyProtection="0">
      <alignment vertical="center"/>
    </xf>
    <xf numFmtId="0" fontId="6" fillId="0" borderId="0">
      <alignment vertical="center"/>
    </xf>
    <xf numFmtId="0" fontId="10" fillId="0" borderId="0"/>
    <xf numFmtId="0" fontId="4" fillId="0" borderId="0">
      <alignment vertical="center"/>
    </xf>
    <xf numFmtId="0" fontId="3" fillId="0" borderId="0">
      <alignment vertical="center"/>
    </xf>
    <xf numFmtId="0" fontId="2" fillId="0" borderId="0">
      <alignment vertical="center"/>
    </xf>
    <xf numFmtId="38" fontId="62" fillId="0" borderId="0" applyFont="0" applyFill="0" applyBorder="0" applyAlignment="0" applyProtection="0">
      <alignment vertical="center"/>
    </xf>
    <xf numFmtId="0" fontId="1" fillId="0" borderId="0">
      <alignment vertical="center"/>
    </xf>
  </cellStyleXfs>
  <cellXfs count="689">
    <xf numFmtId="0" fontId="0" fillId="0" borderId="0" xfId="0">
      <alignment vertical="center"/>
    </xf>
    <xf numFmtId="0" fontId="12" fillId="0" borderId="0" xfId="3" applyFont="1"/>
    <xf numFmtId="0" fontId="13" fillId="0" borderId="0" xfId="3" applyFont="1"/>
    <xf numFmtId="0" fontId="8" fillId="0" borderId="0" xfId="0" applyFont="1">
      <alignment vertical="center"/>
    </xf>
    <xf numFmtId="0" fontId="18" fillId="0" borderId="0" xfId="0" applyFont="1">
      <alignment vertical="center"/>
    </xf>
    <xf numFmtId="0" fontId="7" fillId="3" borderId="0" xfId="0" applyFont="1" applyFill="1" applyAlignment="1">
      <alignment horizontal="center" vertical="center"/>
    </xf>
    <xf numFmtId="0" fontId="7" fillId="2" borderId="0" xfId="0" applyFont="1" applyFill="1">
      <alignment vertical="center"/>
    </xf>
    <xf numFmtId="0" fontId="7" fillId="2" borderId="12" xfId="0" applyFont="1" applyFill="1" applyBorder="1">
      <alignment vertical="center"/>
    </xf>
    <xf numFmtId="0" fontId="7" fillId="6" borderId="0" xfId="0" applyFont="1" applyFill="1" applyAlignment="1">
      <alignment horizontal="left" vertical="center"/>
    </xf>
    <xf numFmtId="0" fontId="7" fillId="0" borderId="0" xfId="0" applyFont="1" applyAlignment="1">
      <alignment horizontal="left" vertical="center"/>
    </xf>
    <xf numFmtId="0" fontId="7" fillId="2" borderId="4" xfId="0" applyFont="1" applyFill="1" applyBorder="1">
      <alignment vertical="center"/>
    </xf>
    <xf numFmtId="0" fontId="7" fillId="0" borderId="12" xfId="0" applyFont="1" applyBorder="1">
      <alignment vertical="center"/>
    </xf>
    <xf numFmtId="0" fontId="7" fillId="0" borderId="0" xfId="0" applyFont="1">
      <alignment vertical="center"/>
    </xf>
    <xf numFmtId="0" fontId="7" fillId="3" borderId="4" xfId="0" applyFont="1" applyFill="1" applyBorder="1" applyAlignment="1">
      <alignment horizontal="center" vertical="center"/>
    </xf>
    <xf numFmtId="0" fontId="7" fillId="0" borderId="6" xfId="0" applyFont="1" applyBorder="1" applyAlignment="1">
      <alignment horizontal="left" vertical="center"/>
    </xf>
    <xf numFmtId="0" fontId="7" fillId="0" borderId="6" xfId="0" applyFont="1" applyBorder="1" applyAlignment="1">
      <alignment horizontal="right" vertical="center"/>
    </xf>
    <xf numFmtId="0" fontId="7" fillId="0" borderId="6" xfId="0" applyFont="1" applyBorder="1">
      <alignment vertical="center"/>
    </xf>
    <xf numFmtId="0" fontId="21" fillId="0" borderId="0" xfId="0" applyFont="1">
      <alignment vertical="center"/>
    </xf>
    <xf numFmtId="0" fontId="17" fillId="0" borderId="0" xfId="0" applyFont="1">
      <alignment vertical="center"/>
    </xf>
    <xf numFmtId="0" fontId="19" fillId="0" borderId="0" xfId="0" applyFont="1">
      <alignment vertical="center"/>
    </xf>
    <xf numFmtId="0" fontId="15" fillId="0" borderId="0" xfId="3" applyFont="1" applyAlignment="1">
      <alignment vertical="center"/>
    </xf>
    <xf numFmtId="0" fontId="7" fillId="0" borderId="0" xfId="0" applyFont="1" applyAlignment="1">
      <alignment horizontal="right" vertical="center"/>
    </xf>
    <xf numFmtId="0" fontId="7" fillId="0" borderId="9" xfId="0" applyFont="1" applyBorder="1">
      <alignment vertical="center"/>
    </xf>
    <xf numFmtId="0" fontId="7" fillId="0" borderId="11" xfId="0" applyFont="1" applyBorder="1">
      <alignment vertical="center"/>
    </xf>
    <xf numFmtId="0" fontId="7" fillId="0" borderId="21" xfId="0" applyFont="1" applyBorder="1">
      <alignment vertical="center"/>
    </xf>
    <xf numFmtId="0" fontId="7" fillId="0" borderId="5" xfId="0" applyFont="1" applyBorder="1">
      <alignment vertical="center"/>
    </xf>
    <xf numFmtId="0" fontId="8" fillId="0" borderId="6" xfId="0" applyFont="1" applyBorder="1">
      <alignment vertical="center"/>
    </xf>
    <xf numFmtId="0" fontId="8" fillId="11" borderId="11" xfId="0" applyFont="1" applyFill="1" applyBorder="1">
      <alignment vertical="center"/>
    </xf>
    <xf numFmtId="0" fontId="8" fillId="0" borderId="12" xfId="0" applyFont="1" applyBorder="1">
      <alignment vertical="center"/>
    </xf>
    <xf numFmtId="0" fontId="8" fillId="0" borderId="21" xfId="0" applyFont="1" applyBorder="1">
      <alignment vertical="center"/>
    </xf>
    <xf numFmtId="0" fontId="8" fillId="0" borderId="22" xfId="0" applyFont="1" applyBorder="1">
      <alignment vertical="center"/>
    </xf>
    <xf numFmtId="0" fontId="8" fillId="0" borderId="4"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13" xfId="0" applyFont="1" applyBorder="1">
      <alignment vertical="center"/>
    </xf>
    <xf numFmtId="0" fontId="8" fillId="0" borderId="5" xfId="0" applyFont="1" applyBorder="1">
      <alignment vertical="center"/>
    </xf>
    <xf numFmtId="0" fontId="8" fillId="0" borderId="14" xfId="0" applyFont="1" applyBorder="1">
      <alignment vertical="center"/>
    </xf>
    <xf numFmtId="0" fontId="8" fillId="11" borderId="9" xfId="0" applyFont="1" applyFill="1" applyBorder="1">
      <alignment vertical="center"/>
    </xf>
    <xf numFmtId="0" fontId="8" fillId="0" borderId="57" xfId="0" applyFont="1" applyBorder="1">
      <alignment vertical="center"/>
    </xf>
    <xf numFmtId="0" fontId="8" fillId="0" borderId="15" xfId="0" applyFont="1" applyBorder="1">
      <alignment vertical="center"/>
    </xf>
    <xf numFmtId="0" fontId="8" fillId="0" borderId="0" xfId="3" applyFont="1"/>
    <xf numFmtId="0" fontId="8" fillId="0" borderId="0" xfId="3" applyFont="1" applyAlignment="1">
      <alignment vertical="center"/>
    </xf>
    <xf numFmtId="0" fontId="7" fillId="0" borderId="0" xfId="3" applyFont="1"/>
    <xf numFmtId="0" fontId="18" fillId="0" borderId="0" xfId="3" applyFont="1" applyAlignment="1">
      <alignment vertical="center" wrapText="1"/>
    </xf>
    <xf numFmtId="0" fontId="18" fillId="0" borderId="0" xfId="3" applyFont="1"/>
    <xf numFmtId="0" fontId="8" fillId="4" borderId="0" xfId="3" applyFont="1" applyFill="1" applyAlignment="1">
      <alignment horizontal="left" vertical="center"/>
    </xf>
    <xf numFmtId="0" fontId="18" fillId="0" borderId="0" xfId="3" applyFont="1" applyAlignment="1">
      <alignment vertical="center"/>
    </xf>
    <xf numFmtId="0" fontId="18" fillId="0" borderId="5" xfId="3" applyFont="1" applyBorder="1" applyAlignment="1">
      <alignment vertical="center"/>
    </xf>
    <xf numFmtId="14" fontId="0" fillId="0" borderId="0" xfId="0" applyNumberFormat="1">
      <alignment vertical="center"/>
    </xf>
    <xf numFmtId="0" fontId="18" fillId="0" borderId="9" xfId="3" applyFont="1" applyBorder="1" applyAlignment="1">
      <alignment vertical="center"/>
    </xf>
    <xf numFmtId="0" fontId="18" fillId="0" borderId="6" xfId="3" applyFont="1" applyBorder="1" applyAlignment="1">
      <alignment vertical="center"/>
    </xf>
    <xf numFmtId="0" fontId="18" fillId="0" borderId="10" xfId="3" applyFont="1" applyBorder="1" applyAlignment="1">
      <alignment vertical="center"/>
    </xf>
    <xf numFmtId="0" fontId="18" fillId="0" borderId="11" xfId="3" applyFont="1" applyBorder="1" applyAlignment="1">
      <alignment vertical="center"/>
    </xf>
    <xf numFmtId="0" fontId="18" fillId="0" borderId="12" xfId="3" applyFont="1" applyBorder="1" applyAlignment="1">
      <alignment vertical="center"/>
    </xf>
    <xf numFmtId="0" fontId="18" fillId="0" borderId="13" xfId="3" applyFont="1" applyBorder="1" applyAlignment="1">
      <alignment vertical="center"/>
    </xf>
    <xf numFmtId="0" fontId="18" fillId="0" borderId="14" xfId="3" applyFont="1" applyBorder="1" applyAlignment="1">
      <alignment vertical="center"/>
    </xf>
    <xf numFmtId="14" fontId="0" fillId="0" borderId="0" xfId="0" applyNumberFormat="1" applyAlignment="1">
      <alignment horizontal="right" vertical="center"/>
    </xf>
    <xf numFmtId="0" fontId="0" fillId="0" borderId="0" xfId="0" applyAlignment="1">
      <alignment horizontal="center" vertical="center"/>
    </xf>
    <xf numFmtId="0" fontId="0" fillId="0" borderId="45" xfId="0" applyBorder="1" applyAlignment="1">
      <alignment horizontal="center" vertical="center"/>
    </xf>
    <xf numFmtId="0" fontId="0" fillId="0" borderId="45" xfId="0" applyBorder="1">
      <alignment vertical="center"/>
    </xf>
    <xf numFmtId="0" fontId="26" fillId="0" borderId="0" xfId="0" applyFont="1">
      <alignment vertical="center"/>
    </xf>
    <xf numFmtId="0" fontId="0" fillId="0" borderId="0" xfId="0" applyAlignment="1">
      <alignment horizontal="right" vertical="center"/>
    </xf>
    <xf numFmtId="0" fontId="26" fillId="0" borderId="0" xfId="0" applyFont="1" applyAlignment="1">
      <alignment horizontal="right" vertical="center"/>
    </xf>
    <xf numFmtId="0" fontId="0" fillId="0" borderId="0" xfId="0" applyAlignment="1">
      <alignment horizontal="left" vertical="center"/>
    </xf>
    <xf numFmtId="0" fontId="27" fillId="0" borderId="0" xfId="0" applyFont="1">
      <alignment vertical="center"/>
    </xf>
    <xf numFmtId="0" fontId="28" fillId="0" borderId="0" xfId="0" applyFont="1">
      <alignment vertical="center"/>
    </xf>
    <xf numFmtId="0" fontId="29" fillId="0" borderId="45" xfId="0" applyFont="1" applyBorder="1" applyAlignment="1">
      <alignment horizontal="left" vertical="center" wrapText="1"/>
    </xf>
    <xf numFmtId="0" fontId="0" fillId="10" borderId="45" xfId="0" applyFill="1" applyBorder="1">
      <alignment vertical="center"/>
    </xf>
    <xf numFmtId="0" fontId="0" fillId="12" borderId="45" xfId="0" applyFill="1" applyBorder="1" applyAlignment="1">
      <alignment horizontal="center" vertical="center"/>
    </xf>
    <xf numFmtId="0" fontId="30" fillId="0" borderId="0" xfId="0" applyFont="1">
      <alignment vertical="center"/>
    </xf>
    <xf numFmtId="0" fontId="8" fillId="0" borderId="0" xfId="3" applyFont="1" applyAlignment="1">
      <alignment horizontal="left" vertical="center"/>
    </xf>
    <xf numFmtId="0" fontId="34" fillId="0" borderId="0" xfId="0" applyFont="1">
      <alignment vertical="center"/>
    </xf>
    <xf numFmtId="0" fontId="0" fillId="8" borderId="45" xfId="0" applyFill="1" applyBorder="1">
      <alignment vertical="center"/>
    </xf>
    <xf numFmtId="0" fontId="0" fillId="8" borderId="45" xfId="0" applyFill="1" applyBorder="1" applyAlignment="1">
      <alignment horizontal="left" vertical="center"/>
    </xf>
    <xf numFmtId="0" fontId="0" fillId="8" borderId="7" xfId="0" applyFill="1" applyBorder="1">
      <alignment vertical="center"/>
    </xf>
    <xf numFmtId="0" fontId="0" fillId="8" borderId="8" xfId="0" applyFill="1" applyBorder="1">
      <alignment vertical="center"/>
    </xf>
    <xf numFmtId="0" fontId="0" fillId="8" borderId="29" xfId="0" applyFill="1" applyBorder="1">
      <alignment vertical="center"/>
    </xf>
    <xf numFmtId="0" fontId="0" fillId="10" borderId="7" xfId="0" applyFill="1" applyBorder="1">
      <alignment vertical="center"/>
    </xf>
    <xf numFmtId="0" fontId="0" fillId="10" borderId="8" xfId="0" applyFill="1" applyBorder="1">
      <alignment vertical="center"/>
    </xf>
    <xf numFmtId="0" fontId="0" fillId="10" borderId="29" xfId="0" applyFill="1" applyBorder="1">
      <alignment vertical="center"/>
    </xf>
    <xf numFmtId="0" fontId="8" fillId="0" borderId="0" xfId="0" applyFont="1" applyAlignment="1">
      <alignment horizontal="left" vertical="center"/>
    </xf>
    <xf numFmtId="0" fontId="7" fillId="0" borderId="4" xfId="0" applyFont="1" applyBorder="1">
      <alignment vertical="center"/>
    </xf>
    <xf numFmtId="0" fontId="7" fillId="0" borderId="22" xfId="0" applyFont="1" applyBorder="1" applyAlignment="1">
      <alignment horizontal="left" vertical="center" wrapText="1"/>
    </xf>
    <xf numFmtId="0" fontId="7" fillId="0" borderId="4" xfId="0" applyFont="1" applyBorder="1" applyAlignment="1">
      <alignment horizontal="left" vertical="center" wrapText="1"/>
    </xf>
    <xf numFmtId="0" fontId="7" fillId="0" borderId="23" xfId="0" applyFont="1" applyBorder="1" applyAlignment="1">
      <alignment horizontal="left" vertical="center" wrapText="1"/>
    </xf>
    <xf numFmtId="0" fontId="7" fillId="0" borderId="22" xfId="0" applyFont="1" applyBorder="1">
      <alignment vertical="center"/>
    </xf>
    <xf numFmtId="0" fontId="7" fillId="0" borderId="23" xfId="0" applyFont="1" applyBorder="1">
      <alignment vertical="center"/>
    </xf>
    <xf numFmtId="0" fontId="7" fillId="0" borderId="24" xfId="0" applyFont="1" applyBorder="1">
      <alignment vertical="center"/>
    </xf>
    <xf numFmtId="0" fontId="10" fillId="0" borderId="0" xfId="3"/>
    <xf numFmtId="0" fontId="10" fillId="0" borderId="0" xfId="3" applyAlignment="1">
      <alignment vertical="center"/>
    </xf>
    <xf numFmtId="0" fontId="51" fillId="0" borderId="0" xfId="0" applyFont="1">
      <alignment vertical="center"/>
    </xf>
    <xf numFmtId="0" fontId="52" fillId="0" borderId="45" xfId="0" applyFont="1" applyBorder="1" applyAlignment="1">
      <alignment vertical="center" wrapText="1"/>
    </xf>
    <xf numFmtId="0" fontId="52" fillId="0" borderId="45" xfId="0" applyFont="1" applyBorder="1">
      <alignment vertical="center"/>
    </xf>
    <xf numFmtId="0" fontId="26" fillId="8" borderId="7" xfId="0" applyFont="1" applyFill="1" applyBorder="1">
      <alignment vertical="center"/>
    </xf>
    <xf numFmtId="0" fontId="26" fillId="12" borderId="45" xfId="0" applyFont="1" applyFill="1" applyBorder="1" applyAlignment="1">
      <alignment horizontal="center" vertical="center"/>
    </xf>
    <xf numFmtId="0" fontId="26" fillId="8" borderId="7" xfId="0" applyFont="1" applyFill="1" applyBorder="1" applyAlignment="1">
      <alignment horizontal="left" vertical="center" wrapText="1"/>
    </xf>
    <xf numFmtId="0" fontId="26" fillId="10" borderId="45" xfId="0" applyFont="1" applyFill="1" applyBorder="1">
      <alignment vertical="center"/>
    </xf>
    <xf numFmtId="0" fontId="26" fillId="10" borderId="45" xfId="0" applyFont="1" applyFill="1" applyBorder="1" applyAlignment="1">
      <alignment horizontal="center" vertical="center"/>
    </xf>
    <xf numFmtId="0" fontId="26" fillId="10" borderId="45" xfId="0" applyFont="1" applyFill="1" applyBorder="1" applyAlignment="1">
      <alignment horizontal="left" vertical="center"/>
    </xf>
    <xf numFmtId="0" fontId="26" fillId="8" borderId="45" xfId="0" applyFont="1" applyFill="1" applyBorder="1" applyAlignment="1">
      <alignment horizontal="center" vertical="center"/>
    </xf>
    <xf numFmtId="0" fontId="36" fillId="0" borderId="0" xfId="6" applyFont="1">
      <alignment vertical="center"/>
    </xf>
    <xf numFmtId="0" fontId="37" fillId="0" borderId="0" xfId="6" applyFont="1">
      <alignment vertical="center"/>
    </xf>
    <xf numFmtId="0" fontId="37" fillId="0" borderId="45" xfId="6" applyFont="1" applyBorder="1" applyAlignment="1">
      <alignment horizontal="center" vertical="center"/>
    </xf>
    <xf numFmtId="0" fontId="37" fillId="0" borderId="12" xfId="6" applyFont="1" applyBorder="1">
      <alignment vertical="center"/>
    </xf>
    <xf numFmtId="0" fontId="40" fillId="0" borderId="0" xfId="6" applyFont="1">
      <alignment vertical="center"/>
    </xf>
    <xf numFmtId="0" fontId="37" fillId="0" borderId="7" xfId="6" applyFont="1" applyBorder="1">
      <alignment vertical="center"/>
    </xf>
    <xf numFmtId="0" fontId="37" fillId="0" borderId="29" xfId="6" applyFont="1" applyBorder="1">
      <alignment vertical="center"/>
    </xf>
    <xf numFmtId="0" fontId="37" fillId="0" borderId="8" xfId="6" applyFont="1" applyBorder="1">
      <alignment vertical="center"/>
    </xf>
    <xf numFmtId="0" fontId="37" fillId="0" borderId="7" xfId="6" applyFont="1" applyBorder="1" applyAlignment="1">
      <alignment horizontal="center" vertical="center"/>
    </xf>
    <xf numFmtId="179" fontId="38" fillId="0" borderId="59" xfId="6" applyNumberFormat="1" applyFont="1" applyBorder="1" applyAlignment="1">
      <alignment horizontal="right" vertical="center"/>
    </xf>
    <xf numFmtId="178" fontId="38" fillId="0" borderId="63" xfId="6" applyNumberFormat="1" applyFont="1" applyBorder="1" applyAlignment="1">
      <alignment horizontal="right" vertical="center"/>
    </xf>
    <xf numFmtId="181" fontId="38" fillId="0" borderId="50" xfId="6" applyNumberFormat="1" applyFont="1" applyBorder="1" applyAlignment="1">
      <alignment horizontal="right" vertical="center"/>
    </xf>
    <xf numFmtId="177" fontId="38" fillId="0" borderId="49" xfId="6" applyNumberFormat="1" applyFont="1" applyBorder="1" applyAlignment="1">
      <alignment horizontal="right" vertical="center"/>
    </xf>
    <xf numFmtId="0" fontId="37" fillId="0" borderId="0" xfId="6" applyFont="1" applyAlignment="1">
      <alignment horizontal="left" vertical="center" indent="1"/>
    </xf>
    <xf numFmtId="0" fontId="37" fillId="0" borderId="45" xfId="6" applyFont="1" applyBorder="1">
      <alignment vertical="center"/>
    </xf>
    <xf numFmtId="0" fontId="43" fillId="0" borderId="45" xfId="6" applyFont="1" applyBorder="1" applyAlignment="1">
      <alignment horizontal="center" vertical="center" wrapText="1"/>
    </xf>
    <xf numFmtId="49" fontId="37" fillId="7" borderId="45" xfId="6" applyNumberFormat="1" applyFont="1" applyFill="1" applyBorder="1" applyAlignment="1">
      <alignment horizontal="center" vertical="center"/>
    </xf>
    <xf numFmtId="0" fontId="40" fillId="0" borderId="25" xfId="6" applyFont="1" applyBorder="1">
      <alignment vertical="center"/>
    </xf>
    <xf numFmtId="0" fontId="40" fillId="0" borderId="1" xfId="6" applyFont="1" applyBorder="1">
      <alignment vertical="center"/>
    </xf>
    <xf numFmtId="0" fontId="37" fillId="0" borderId="1" xfId="6" applyFont="1" applyBorder="1">
      <alignment vertical="center"/>
    </xf>
    <xf numFmtId="0" fontId="43" fillId="0" borderId="53" xfId="6" applyFont="1" applyBorder="1" applyAlignment="1">
      <alignment horizontal="center" vertical="center" wrapText="1"/>
    </xf>
    <xf numFmtId="0" fontId="37" fillId="0" borderId="54" xfId="6" applyFont="1" applyBorder="1">
      <alignment vertical="center"/>
    </xf>
    <xf numFmtId="0" fontId="37" fillId="0" borderId="2" xfId="6" applyFont="1" applyBorder="1">
      <alignment vertical="center"/>
    </xf>
    <xf numFmtId="0" fontId="37" fillId="0" borderId="56" xfId="6" applyFont="1" applyBorder="1" applyAlignment="1">
      <alignment horizontal="center" vertical="center"/>
    </xf>
    <xf numFmtId="0" fontId="37" fillId="0" borderId="3" xfId="6" applyFont="1" applyBorder="1">
      <alignment vertical="center"/>
    </xf>
    <xf numFmtId="0" fontId="37" fillId="0" borderId="4" xfId="6" applyFont="1" applyBorder="1">
      <alignment vertical="center"/>
    </xf>
    <xf numFmtId="0" fontId="37" fillId="0" borderId="24" xfId="6" applyFont="1" applyBorder="1">
      <alignment vertical="center"/>
    </xf>
    <xf numFmtId="0" fontId="37" fillId="0" borderId="60" xfId="6" applyFont="1" applyBorder="1" applyAlignment="1">
      <alignment horizontal="center" vertical="center"/>
    </xf>
    <xf numFmtId="0" fontId="37" fillId="0" borderId="21" xfId="6" applyFont="1" applyBorder="1">
      <alignment vertical="center"/>
    </xf>
    <xf numFmtId="0" fontId="44" fillId="0" borderId="65" xfId="6" applyFont="1" applyBorder="1" applyAlignment="1">
      <alignment horizontal="center" vertical="center"/>
    </xf>
    <xf numFmtId="0" fontId="38" fillId="15" borderId="45" xfId="6" applyFont="1" applyFill="1" applyBorder="1" applyAlignment="1">
      <alignment horizontal="center" vertical="center"/>
    </xf>
    <xf numFmtId="0" fontId="37" fillId="4" borderId="45" xfId="6" applyFont="1" applyFill="1" applyBorder="1" applyAlignment="1">
      <alignment horizontal="center" vertical="center"/>
    </xf>
    <xf numFmtId="0" fontId="37" fillId="0" borderId="0" xfId="6" applyFont="1" applyAlignment="1">
      <alignment horizontal="left" vertical="center"/>
    </xf>
    <xf numFmtId="0" fontId="49" fillId="0" borderId="0" xfId="6" applyFont="1">
      <alignment vertical="center"/>
    </xf>
    <xf numFmtId="9" fontId="37" fillId="0" borderId="0" xfId="6" applyNumberFormat="1" applyFont="1">
      <alignment vertical="center"/>
    </xf>
    <xf numFmtId="178" fontId="38" fillId="17" borderId="60" xfId="6" applyNumberFormat="1" applyFont="1" applyFill="1" applyBorder="1" applyAlignment="1">
      <alignment horizontal="right" vertical="center"/>
    </xf>
    <xf numFmtId="0" fontId="48" fillId="17" borderId="64" xfId="6" applyFont="1" applyFill="1" applyBorder="1" applyAlignment="1">
      <alignment horizontal="right" vertical="center"/>
    </xf>
    <xf numFmtId="178" fontId="38" fillId="17" borderId="45" xfId="6" applyNumberFormat="1" applyFont="1" applyFill="1" applyBorder="1" applyAlignment="1">
      <alignment horizontal="right" vertical="center"/>
    </xf>
    <xf numFmtId="0" fontId="37" fillId="0" borderId="24" xfId="6" applyFont="1" applyBorder="1" applyAlignment="1">
      <alignment horizontal="center" vertical="center"/>
    </xf>
    <xf numFmtId="0" fontId="26" fillId="0" borderId="0" xfId="0" applyFont="1" applyAlignment="1">
      <alignment horizontal="left" vertical="center"/>
    </xf>
    <xf numFmtId="0" fontId="29" fillId="0" borderId="45" xfId="0" applyFont="1" applyBorder="1" applyAlignment="1">
      <alignment vertical="center" wrapText="1"/>
    </xf>
    <xf numFmtId="0" fontId="50" fillId="13" borderId="0" xfId="6" applyFont="1" applyFill="1" applyAlignment="1">
      <alignment horizontal="left" vertical="center"/>
    </xf>
    <xf numFmtId="0" fontId="50" fillId="13" borderId="0" xfId="6" applyFont="1" applyFill="1">
      <alignment vertical="center"/>
    </xf>
    <xf numFmtId="0" fontId="50" fillId="12" borderId="0" xfId="6" applyFont="1" applyFill="1">
      <alignment vertical="center"/>
    </xf>
    <xf numFmtId="0" fontId="43" fillId="0" borderId="0" xfId="6" applyFont="1">
      <alignment vertical="center"/>
    </xf>
    <xf numFmtId="0" fontId="37" fillId="0" borderId="0" xfId="6" applyFont="1" applyAlignment="1">
      <alignment vertical="top" wrapText="1"/>
    </xf>
    <xf numFmtId="0" fontId="37" fillId="18" borderId="0" xfId="6" applyFont="1" applyFill="1" applyAlignment="1">
      <alignment horizontal="left" vertical="center"/>
    </xf>
    <xf numFmtId="0" fontId="36" fillId="18" borderId="0" xfId="6" applyFont="1" applyFill="1">
      <alignment vertical="center"/>
    </xf>
    <xf numFmtId="0" fontId="37" fillId="18" borderId="0" xfId="6" applyFont="1" applyFill="1">
      <alignment vertical="center"/>
    </xf>
    <xf numFmtId="0" fontId="43" fillId="18" borderId="0" xfId="6" applyFont="1" applyFill="1">
      <alignment vertical="center"/>
    </xf>
    <xf numFmtId="0" fontId="24" fillId="0" borderId="0" xfId="3" applyFont="1" applyAlignment="1">
      <alignment vertical="center"/>
    </xf>
    <xf numFmtId="0" fontId="24" fillId="0" borderId="0" xfId="3" applyFont="1" applyAlignment="1">
      <alignment horizontal="left" vertical="center"/>
    </xf>
    <xf numFmtId="0" fontId="24" fillId="0" borderId="0" xfId="0" applyFont="1">
      <alignment vertical="center"/>
    </xf>
    <xf numFmtId="0" fontId="0" fillId="12" borderId="0" xfId="0" applyFill="1">
      <alignment vertical="center"/>
    </xf>
    <xf numFmtId="0" fontId="24" fillId="12" borderId="0" xfId="3" applyFont="1" applyFill="1" applyAlignment="1">
      <alignment vertical="center"/>
    </xf>
    <xf numFmtId="0" fontId="24" fillId="12" borderId="0" xfId="3" applyFont="1" applyFill="1" applyAlignment="1">
      <alignment horizontal="left" vertical="center"/>
    </xf>
    <xf numFmtId="0" fontId="57" fillId="0" borderId="0" xfId="3" applyFont="1" applyAlignment="1">
      <alignment vertical="center"/>
    </xf>
    <xf numFmtId="0" fontId="18" fillId="0" borderId="0" xfId="6" applyFont="1">
      <alignment vertical="center"/>
    </xf>
    <xf numFmtId="0" fontId="57" fillId="10" borderId="45" xfId="0" applyFont="1" applyFill="1" applyBorder="1" applyAlignment="1">
      <alignment horizontal="left" vertical="center"/>
    </xf>
    <xf numFmtId="0" fontId="57" fillId="0" borderId="0" xfId="6" applyFont="1">
      <alignment vertical="center"/>
    </xf>
    <xf numFmtId="0" fontId="37" fillId="13" borderId="0" xfId="6" applyFont="1" applyFill="1">
      <alignment vertical="center"/>
    </xf>
    <xf numFmtId="38" fontId="37" fillId="0" borderId="45" xfId="7" applyFont="1" applyFill="1" applyBorder="1">
      <alignment vertical="center"/>
    </xf>
    <xf numFmtId="38" fontId="37" fillId="7" borderId="45" xfId="7" applyFont="1" applyFill="1" applyBorder="1" applyAlignment="1">
      <alignment horizontal="center" vertical="center"/>
    </xf>
    <xf numFmtId="0" fontId="37" fillId="0" borderId="0" xfId="6" applyFont="1" applyAlignment="1">
      <alignment horizontal="left" vertical="top" wrapText="1"/>
    </xf>
    <xf numFmtId="0" fontId="58" fillId="0" borderId="0" xfId="6" applyFont="1" applyAlignment="1">
      <alignment horizontal="left" vertical="center"/>
    </xf>
    <xf numFmtId="0" fontId="0" fillId="8" borderId="45" xfId="0" applyFill="1" applyBorder="1" applyAlignment="1">
      <alignment vertical="center" wrapText="1"/>
    </xf>
    <xf numFmtId="0" fontId="36" fillId="0" borderId="7" xfId="6" applyFont="1" applyBorder="1">
      <alignment vertical="center"/>
    </xf>
    <xf numFmtId="0" fontId="53" fillId="0" borderId="0" xfId="6" applyFont="1" applyAlignment="1">
      <alignment horizontal="center" vertical="center"/>
    </xf>
    <xf numFmtId="0" fontId="36" fillId="0" borderId="13" xfId="6" applyFont="1" applyBorder="1">
      <alignment vertical="center"/>
    </xf>
    <xf numFmtId="0" fontId="39" fillId="0" borderId="9" xfId="6" applyFont="1" applyBorder="1" applyAlignment="1">
      <alignment horizontal="left" vertical="center"/>
    </xf>
    <xf numFmtId="0" fontId="54" fillId="0" borderId="9" xfId="6" applyFont="1" applyBorder="1" applyAlignment="1">
      <alignment horizontal="left" vertical="center"/>
    </xf>
    <xf numFmtId="0" fontId="36" fillId="0" borderId="6" xfId="6" applyFont="1" applyBorder="1">
      <alignment vertical="center"/>
    </xf>
    <xf numFmtId="0" fontId="36" fillId="0" borderId="10" xfId="6" applyFont="1" applyBorder="1">
      <alignment vertical="center"/>
    </xf>
    <xf numFmtId="0" fontId="39" fillId="0" borderId="7" xfId="6" applyFont="1" applyBorder="1" applyAlignment="1">
      <alignment horizontal="left" vertical="center"/>
    </xf>
    <xf numFmtId="0" fontId="54" fillId="0" borderId="7" xfId="6" applyFont="1" applyBorder="1" applyAlignment="1">
      <alignment horizontal="left" vertical="center"/>
    </xf>
    <xf numFmtId="0" fontId="36" fillId="0" borderId="8" xfId="6" applyFont="1" applyBorder="1">
      <alignment vertical="center"/>
    </xf>
    <xf numFmtId="0" fontId="36" fillId="0" borderId="29" xfId="6" applyFont="1" applyBorder="1">
      <alignment vertical="center"/>
    </xf>
    <xf numFmtId="0" fontId="37" fillId="0" borderId="13" xfId="6" applyFont="1" applyBorder="1" applyAlignment="1">
      <alignment horizontal="left" vertical="center"/>
    </xf>
    <xf numFmtId="0" fontId="36" fillId="0" borderId="5" xfId="6" applyFont="1" applyBorder="1">
      <alignment vertical="center"/>
    </xf>
    <xf numFmtId="0" fontId="36" fillId="0" borderId="14" xfId="6" applyFont="1" applyBorder="1">
      <alignment vertical="center"/>
    </xf>
    <xf numFmtId="0" fontId="18" fillId="0" borderId="0" xfId="3" applyFont="1" applyAlignment="1">
      <alignment horizontal="right" vertical="center"/>
    </xf>
    <xf numFmtId="0" fontId="25" fillId="0" borderId="0" xfId="3" applyFont="1" applyAlignment="1">
      <alignment vertical="center"/>
    </xf>
    <xf numFmtId="0" fontId="10" fillId="0" borderId="0" xfId="3" applyAlignment="1">
      <alignment vertical="center" wrapText="1"/>
    </xf>
    <xf numFmtId="0" fontId="25" fillId="0" borderId="0" xfId="3" applyFont="1" applyAlignment="1">
      <alignment horizontal="center" vertical="center"/>
    </xf>
    <xf numFmtId="0" fontId="31" fillId="0" borderId="0" xfId="3" applyFont="1" applyAlignment="1">
      <alignment vertical="center"/>
    </xf>
    <xf numFmtId="0" fontId="25" fillId="0" borderId="5" xfId="3" applyFont="1" applyBorder="1" applyAlignment="1">
      <alignment vertical="center"/>
    </xf>
    <xf numFmtId="0" fontId="25" fillId="0" borderId="0" xfId="3" applyFont="1" applyAlignment="1">
      <alignment horizontal="left" vertical="center"/>
    </xf>
    <xf numFmtId="0" fontId="10" fillId="0" borderId="5" xfId="3" applyBorder="1"/>
    <xf numFmtId="0" fontId="15" fillId="0" borderId="5" xfId="3" applyFont="1" applyBorder="1" applyAlignment="1">
      <alignment vertical="center"/>
    </xf>
    <xf numFmtId="0" fontId="32" fillId="0" borderId="5" xfId="3" applyFont="1" applyBorder="1" applyAlignment="1">
      <alignment vertical="center"/>
    </xf>
    <xf numFmtId="0" fontId="10" fillId="0" borderId="5" xfId="3" applyBorder="1" applyAlignment="1">
      <alignment vertical="center"/>
    </xf>
    <xf numFmtId="0" fontId="18" fillId="0" borderId="0" xfId="3" applyFont="1" applyAlignment="1">
      <alignment horizontal="left" vertical="center"/>
    </xf>
    <xf numFmtId="0" fontId="32" fillId="0" borderId="0" xfId="3" applyFont="1" applyAlignment="1">
      <alignment vertical="center"/>
    </xf>
    <xf numFmtId="0" fontId="10" fillId="0" borderId="0" xfId="3" applyAlignment="1">
      <alignment horizontal="center" vertical="center"/>
    </xf>
    <xf numFmtId="0" fontId="8" fillId="0" borderId="5" xfId="3" applyFont="1" applyBorder="1" applyAlignment="1">
      <alignment vertical="center"/>
    </xf>
    <xf numFmtId="0" fontId="8" fillId="0" borderId="0" xfId="3" applyFont="1" applyAlignment="1">
      <alignment vertical="top"/>
    </xf>
    <xf numFmtId="0" fontId="64" fillId="0" borderId="0" xfId="3" applyFont="1"/>
    <xf numFmtId="0" fontId="65" fillId="0" borderId="0" xfId="3" applyFont="1"/>
    <xf numFmtId="0" fontId="0" fillId="14" borderId="68" xfId="0" applyFill="1" applyBorder="1" applyProtection="1">
      <alignment vertical="center"/>
      <protection locked="0"/>
    </xf>
    <xf numFmtId="0" fontId="7" fillId="4" borderId="0" xfId="0" applyFont="1" applyFill="1" applyAlignment="1">
      <alignment horizontal="center" vertical="center"/>
    </xf>
    <xf numFmtId="0" fontId="8" fillId="0" borderId="8" xfId="0" applyFont="1" applyBorder="1">
      <alignment vertical="center"/>
    </xf>
    <xf numFmtId="0" fontId="69" fillId="0" borderId="6" xfId="0" applyFont="1" applyBorder="1">
      <alignment vertical="center"/>
    </xf>
    <xf numFmtId="0" fontId="44" fillId="0" borderId="0" xfId="6" applyFont="1">
      <alignment vertical="center"/>
    </xf>
    <xf numFmtId="0" fontId="7" fillId="3" borderId="5" xfId="0" applyFont="1" applyFill="1" applyBorder="1" applyAlignment="1">
      <alignment horizontal="center" vertical="center"/>
    </xf>
    <xf numFmtId="0" fontId="7" fillId="0" borderId="0" xfId="0" applyFont="1" applyAlignment="1">
      <alignment horizontal="center" vertical="center"/>
    </xf>
    <xf numFmtId="0" fontId="19" fillId="0" borderId="6" xfId="0" applyFont="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18" fillId="0" borderId="0" xfId="3" applyFont="1" applyAlignment="1">
      <alignment horizontal="center" vertical="center"/>
    </xf>
    <xf numFmtId="0" fontId="8" fillId="0" borderId="6" xfId="3" applyFont="1" applyBorder="1" applyAlignment="1">
      <alignment vertical="center"/>
    </xf>
    <xf numFmtId="0" fontId="8" fillId="0" borderId="5" xfId="3" applyFont="1" applyBorder="1" applyAlignment="1">
      <alignment horizontal="left" vertical="center"/>
    </xf>
    <xf numFmtId="0" fontId="18" fillId="0" borderId="5" xfId="3" applyFont="1" applyBorder="1"/>
    <xf numFmtId="0" fontId="31" fillId="0" borderId="0" xfId="3" applyFont="1" applyAlignment="1">
      <alignment vertical="center" shrinkToFit="1"/>
    </xf>
    <xf numFmtId="0" fontId="25" fillId="4" borderId="0" xfId="3" applyFont="1" applyFill="1" applyAlignment="1">
      <alignment horizontal="left" vertical="center"/>
    </xf>
    <xf numFmtId="0" fontId="18" fillId="0" borderId="5" xfId="3" applyFont="1" applyBorder="1" applyAlignment="1">
      <alignment horizontal="center" vertical="center"/>
    </xf>
    <xf numFmtId="0" fontId="74" fillId="0" borderId="0" xfId="3" applyFont="1" applyAlignment="1">
      <alignment vertical="center"/>
    </xf>
    <xf numFmtId="0" fontId="74" fillId="0" borderId="5" xfId="3" applyFont="1" applyBorder="1" applyAlignment="1">
      <alignment vertical="center"/>
    </xf>
    <xf numFmtId="0" fontId="8" fillId="0" borderId="5" xfId="3" applyFont="1" applyBorder="1"/>
    <xf numFmtId="0" fontId="72" fillId="0" borderId="0" xfId="3" applyFont="1"/>
    <xf numFmtId="0" fontId="72" fillId="0" borderId="0" xfId="3" applyFont="1" applyAlignment="1">
      <alignment vertical="center"/>
    </xf>
    <xf numFmtId="0" fontId="57" fillId="0" borderId="0" xfId="3" applyFont="1" applyAlignment="1">
      <alignment vertical="center" wrapText="1"/>
    </xf>
    <xf numFmtId="0" fontId="18" fillId="0" borderId="5" xfId="3" applyFont="1" applyBorder="1" applyAlignment="1">
      <alignment horizontal="left" vertical="center"/>
    </xf>
    <xf numFmtId="0" fontId="18" fillId="0" borderId="19" xfId="0" applyFont="1" applyBorder="1">
      <alignment vertical="center"/>
    </xf>
    <xf numFmtId="0" fontId="18" fillId="0" borderId="20" xfId="0" applyFont="1" applyBorder="1">
      <alignment vertical="center"/>
    </xf>
    <xf numFmtId="0" fontId="18" fillId="0" borderId="11" xfId="0" applyFont="1" applyBorder="1">
      <alignment vertical="center"/>
    </xf>
    <xf numFmtId="0" fontId="18" fillId="0" borderId="12" xfId="0" applyFont="1" applyBorder="1">
      <alignment vertical="center"/>
    </xf>
    <xf numFmtId="0" fontId="7" fillId="0" borderId="0" xfId="0" applyFont="1" applyAlignment="1">
      <alignment horizontal="left" vertical="center" wrapText="1"/>
    </xf>
    <xf numFmtId="0" fontId="7" fillId="0" borderId="0" xfId="0" applyFont="1" applyAlignment="1">
      <alignment vertical="center" textRotation="255"/>
    </xf>
    <xf numFmtId="0" fontId="7" fillId="0" borderId="0" xfId="0" applyFont="1" applyAlignment="1">
      <alignment vertical="center" wrapText="1"/>
    </xf>
    <xf numFmtId="0" fontId="14" fillId="0" borderId="0" xfId="0" applyFont="1" applyAlignment="1">
      <alignment horizontal="center" vertical="center"/>
    </xf>
    <xf numFmtId="0" fontId="13" fillId="0" borderId="0" xfId="0" applyFont="1">
      <alignment vertical="center"/>
    </xf>
    <xf numFmtId="0" fontId="8" fillId="0" borderId="0" xfId="0" applyFont="1" applyAlignment="1">
      <alignment horizontal="center" vertical="center"/>
    </xf>
    <xf numFmtId="4" fontId="6" fillId="0" borderId="0" xfId="0" applyNumberFormat="1" applyFont="1">
      <alignment vertical="center"/>
    </xf>
    <xf numFmtId="0" fontId="8" fillId="0" borderId="7" xfId="0" applyFont="1" applyBorder="1">
      <alignment vertical="center"/>
    </xf>
    <xf numFmtId="0" fontId="8" fillId="0" borderId="29" xfId="0" applyFont="1" applyBorder="1">
      <alignment vertical="center"/>
    </xf>
    <xf numFmtId="0" fontId="8" fillId="11" borderId="7" xfId="0" applyFont="1" applyFill="1" applyBorder="1">
      <alignment vertical="center"/>
    </xf>
    <xf numFmtId="0" fontId="24" fillId="0" borderId="21" xfId="0" applyFont="1" applyBorder="1">
      <alignment vertical="center"/>
    </xf>
    <xf numFmtId="0" fontId="8" fillId="11" borderId="22" xfId="0" applyFont="1" applyFill="1" applyBorder="1">
      <alignment vertical="center"/>
    </xf>
    <xf numFmtId="0" fontId="72" fillId="0" borderId="25" xfId="0" applyFont="1" applyBorder="1">
      <alignment vertical="center"/>
    </xf>
    <xf numFmtId="0" fontId="24" fillId="0" borderId="1" xfId="0" applyFont="1" applyBorder="1">
      <alignment vertical="center"/>
    </xf>
    <xf numFmtId="0" fontId="24" fillId="0" borderId="27" xfId="0" applyFont="1" applyBorder="1">
      <alignment vertical="center"/>
    </xf>
    <xf numFmtId="0" fontId="72" fillId="0" borderId="2" xfId="0" applyFont="1" applyBorder="1">
      <alignment vertical="center"/>
    </xf>
    <xf numFmtId="0" fontId="24" fillId="0" borderId="12" xfId="0" applyFont="1" applyBorder="1">
      <alignment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22" xfId="0" applyFont="1" applyBorder="1" applyAlignment="1">
      <alignment horizontal="center" vertical="center"/>
    </xf>
    <xf numFmtId="0" fontId="7" fillId="0" borderId="4" xfId="0" applyFont="1" applyBorder="1" applyAlignment="1">
      <alignment horizontal="center" vertical="center"/>
    </xf>
    <xf numFmtId="0" fontId="7" fillId="0" borderId="23" xfId="0" applyFont="1" applyBorder="1" applyAlignment="1">
      <alignment horizontal="center" vertical="center"/>
    </xf>
    <xf numFmtId="0" fontId="7" fillId="4" borderId="4" xfId="0" applyFont="1" applyFill="1" applyBorder="1">
      <alignment vertical="center"/>
    </xf>
    <xf numFmtId="0" fontId="7" fillId="0" borderId="4" xfId="0" applyFont="1" applyBorder="1" applyAlignment="1">
      <alignment horizontal="left" vertical="center"/>
    </xf>
    <xf numFmtId="0" fontId="8" fillId="0" borderId="4" xfId="0" applyFont="1" applyBorder="1" applyAlignment="1">
      <alignment horizontal="center" vertical="center"/>
    </xf>
    <xf numFmtId="0" fontId="7" fillId="2" borderId="23" xfId="0" applyFont="1" applyFill="1" applyBorder="1">
      <alignment vertical="center"/>
    </xf>
    <xf numFmtId="0" fontId="24" fillId="0" borderId="4" xfId="0" applyFont="1" applyBorder="1">
      <alignment vertical="center"/>
    </xf>
    <xf numFmtId="0" fontId="24" fillId="0" borderId="24" xfId="0" applyFont="1" applyBorder="1">
      <alignment vertical="center"/>
    </xf>
    <xf numFmtId="0" fontId="75" fillId="0" borderId="0" xfId="0" applyFont="1">
      <alignment vertical="center"/>
    </xf>
    <xf numFmtId="0" fontId="18" fillId="0" borderId="6" xfId="3" applyFont="1" applyBorder="1" applyAlignment="1">
      <alignment horizontal="center" vertical="center"/>
    </xf>
    <xf numFmtId="0" fontId="74" fillId="0" borderId="6" xfId="3" applyFont="1" applyBorder="1" applyAlignment="1">
      <alignment vertical="center"/>
    </xf>
    <xf numFmtId="0" fontId="78" fillId="0" borderId="5" xfId="3" applyFont="1" applyBorder="1" applyAlignment="1">
      <alignment vertical="center"/>
    </xf>
    <xf numFmtId="0" fontId="78" fillId="0" borderId="5" xfId="3" applyFont="1" applyBorder="1" applyAlignment="1">
      <alignment horizontal="center" vertical="center"/>
    </xf>
    <xf numFmtId="0" fontId="76" fillId="0" borderId="5" xfId="3" applyFont="1" applyBorder="1" applyAlignment="1">
      <alignment vertical="center"/>
    </xf>
    <xf numFmtId="0" fontId="77" fillId="0" borderId="5" xfId="3" applyFont="1" applyBorder="1"/>
    <xf numFmtId="0" fontId="8" fillId="0" borderId="6" xfId="0" applyFont="1" applyBorder="1" applyAlignment="1">
      <alignment horizontal="center" vertical="center"/>
    </xf>
    <xf numFmtId="0" fontId="8" fillId="0" borderId="5" xfId="0" applyFont="1" applyBorder="1" applyAlignment="1">
      <alignment horizontal="center" vertical="center"/>
    </xf>
    <xf numFmtId="176" fontId="6" fillId="0" borderId="5" xfId="0" applyNumberFormat="1" applyFont="1" applyBorder="1">
      <alignment vertical="center"/>
    </xf>
    <xf numFmtId="0" fontId="17" fillId="0" borderId="5" xfId="0" applyFont="1" applyBorder="1">
      <alignment vertical="center"/>
    </xf>
    <xf numFmtId="0" fontId="6" fillId="0" borderId="0" xfId="0" applyFont="1">
      <alignment vertical="center"/>
    </xf>
    <xf numFmtId="0" fontId="6" fillId="0" borderId="0" xfId="0" applyFont="1" applyAlignment="1">
      <alignment horizontal="center" vertical="center"/>
    </xf>
    <xf numFmtId="0" fontId="40" fillId="0" borderId="6" xfId="6" applyFont="1" applyBorder="1" applyAlignment="1">
      <alignment horizontal="left" vertical="center"/>
    </xf>
    <xf numFmtId="0" fontId="38" fillId="0" borderId="6" xfId="6" applyFont="1" applyBorder="1" applyAlignment="1">
      <alignment horizontal="center" vertical="center"/>
    </xf>
    <xf numFmtId="0" fontId="79" fillId="0" borderId="5" xfId="3" applyFont="1" applyBorder="1" applyAlignment="1">
      <alignment vertical="center"/>
    </xf>
    <xf numFmtId="0" fontId="79" fillId="0" borderId="0" xfId="3" applyFont="1" applyAlignment="1">
      <alignment vertical="center"/>
    </xf>
    <xf numFmtId="0" fontId="80" fillId="0" borderId="0" xfId="3" applyFont="1" applyAlignment="1">
      <alignment vertical="center"/>
    </xf>
    <xf numFmtId="0" fontId="57" fillId="0" borderId="0" xfId="3" applyFont="1" applyAlignment="1">
      <alignment horizontal="center" vertical="center" shrinkToFit="1"/>
    </xf>
    <xf numFmtId="0" fontId="57" fillId="0" borderId="0" xfId="3" applyFont="1" applyAlignment="1">
      <alignment horizontal="center" vertical="center"/>
    </xf>
    <xf numFmtId="0" fontId="57" fillId="0" borderId="5" xfId="3" applyFont="1" applyBorder="1" applyAlignment="1">
      <alignment vertical="center"/>
    </xf>
    <xf numFmtId="0" fontId="57" fillId="0" borderId="5" xfId="3" applyFont="1" applyBorder="1" applyAlignment="1">
      <alignment horizontal="center" vertical="center"/>
    </xf>
    <xf numFmtId="0" fontId="80" fillId="0" borderId="5" xfId="3" applyFont="1" applyBorder="1" applyAlignment="1">
      <alignment vertical="center"/>
    </xf>
    <xf numFmtId="176" fontId="6" fillId="0" borderId="0" xfId="0" applyNumberFormat="1" applyFont="1">
      <alignment vertical="center"/>
    </xf>
    <xf numFmtId="4" fontId="6" fillId="0" borderId="0" xfId="0" applyNumberFormat="1" applyFont="1" applyAlignment="1">
      <alignment horizontal="center" vertical="center"/>
    </xf>
    <xf numFmtId="0" fontId="18" fillId="0" borderId="0" xfId="3" applyFont="1" applyAlignment="1">
      <alignment horizontal="center" vertical="center" shrinkToFit="1"/>
    </xf>
    <xf numFmtId="0" fontId="77" fillId="0" borderId="0" xfId="3" applyFont="1"/>
    <xf numFmtId="0" fontId="82" fillId="0" borderId="0" xfId="3" applyFont="1" applyAlignment="1">
      <alignment vertical="center"/>
    </xf>
    <xf numFmtId="0" fontId="7" fillId="0" borderId="21"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7" fillId="0" borderId="0" xfId="0" applyFont="1" applyAlignment="1">
      <alignment horizontal="center" vertical="center" shrinkToFit="1"/>
    </xf>
    <xf numFmtId="0" fontId="7" fillId="0" borderId="11" xfId="0" applyFont="1" applyBorder="1" applyAlignment="1">
      <alignment horizontal="center" vertical="center" shrinkToFit="1"/>
    </xf>
    <xf numFmtId="0" fontId="8" fillId="12" borderId="23" xfId="0" applyFont="1" applyFill="1" applyBorder="1">
      <alignment vertical="center"/>
    </xf>
    <xf numFmtId="0" fontId="8" fillId="12" borderId="4" xfId="0" applyFont="1" applyFill="1" applyBorder="1">
      <alignment vertical="center"/>
    </xf>
    <xf numFmtId="0" fontId="17" fillId="12" borderId="4" xfId="0" applyFont="1" applyFill="1" applyBorder="1">
      <alignment vertical="center"/>
    </xf>
    <xf numFmtId="176" fontId="8" fillId="0" borderId="0" xfId="0" applyNumberFormat="1" applyFont="1" applyAlignment="1">
      <alignment horizontal="center" vertical="center"/>
    </xf>
    <xf numFmtId="0" fontId="8" fillId="12" borderId="0" xfId="0" applyFont="1" applyFill="1">
      <alignment vertical="center"/>
    </xf>
    <xf numFmtId="0" fontId="17" fillId="12" borderId="0" xfId="0" applyFont="1" applyFill="1">
      <alignment vertical="center"/>
    </xf>
    <xf numFmtId="0" fontId="6" fillId="0" borderId="5" xfId="0" applyFont="1" applyBorder="1" applyAlignment="1">
      <alignment horizontal="center" vertical="center"/>
    </xf>
    <xf numFmtId="0" fontId="79" fillId="0" borderId="0" xfId="0" applyFont="1">
      <alignment vertical="center"/>
    </xf>
    <xf numFmtId="0" fontId="8" fillId="0" borderId="5" xfId="0" applyFont="1" applyBorder="1" applyAlignment="1">
      <alignment horizontal="left" vertical="center"/>
    </xf>
    <xf numFmtId="0" fontId="8" fillId="11" borderId="0" xfId="0" applyFont="1" applyFill="1">
      <alignment vertical="center"/>
    </xf>
    <xf numFmtId="0" fontId="8" fillId="12" borderId="14" xfId="0" applyFont="1" applyFill="1" applyBorder="1">
      <alignment vertical="center"/>
    </xf>
    <xf numFmtId="0" fontId="8" fillId="12" borderId="5" xfId="0" applyFont="1" applyFill="1" applyBorder="1">
      <alignment vertical="center"/>
    </xf>
    <xf numFmtId="0" fontId="17" fillId="12" borderId="5" xfId="0" applyFont="1" applyFill="1" applyBorder="1">
      <alignment vertical="center"/>
    </xf>
    <xf numFmtId="0" fontId="8" fillId="0" borderId="12" xfId="0" applyFont="1" applyBorder="1" applyAlignment="1">
      <alignment vertical="top" wrapText="1"/>
    </xf>
    <xf numFmtId="0" fontId="8" fillId="0" borderId="0" xfId="0" applyFont="1" applyAlignment="1">
      <alignment vertical="top" wrapText="1"/>
    </xf>
    <xf numFmtId="0" fontId="8" fillId="0" borderId="11" xfId="0" applyFont="1" applyBorder="1" applyAlignment="1">
      <alignment vertical="top" wrapText="1"/>
    </xf>
    <xf numFmtId="0" fontId="8" fillId="0" borderId="0" xfId="0" applyFont="1" applyAlignment="1">
      <alignment vertical="top"/>
    </xf>
    <xf numFmtId="0" fontId="8" fillId="0" borderId="10" xfId="0" applyFont="1" applyBorder="1" applyAlignment="1">
      <alignment vertical="top" wrapText="1"/>
    </xf>
    <xf numFmtId="0" fontId="8" fillId="0" borderId="6" xfId="0" applyFont="1" applyBorder="1" applyAlignment="1">
      <alignment vertical="top" wrapText="1"/>
    </xf>
    <xf numFmtId="0" fontId="8" fillId="0" borderId="6" xfId="0" applyFont="1" applyBorder="1" applyAlignment="1">
      <alignment vertical="top"/>
    </xf>
    <xf numFmtId="0" fontId="8" fillId="0" borderId="0" xfId="0" applyFont="1" applyAlignment="1">
      <alignment horizontal="left" vertical="top" wrapText="1"/>
    </xf>
    <xf numFmtId="0" fontId="8" fillId="0" borderId="0" xfId="0" applyFont="1" applyAlignment="1">
      <alignment horizontal="center" vertical="top" textRotation="255" wrapText="1"/>
    </xf>
    <xf numFmtId="0" fontId="8" fillId="11" borderId="0" xfId="0" applyFont="1" applyFill="1" applyAlignment="1">
      <alignment horizontal="center" vertical="center"/>
    </xf>
    <xf numFmtId="0" fontId="17" fillId="0" borderId="6" xfId="0" applyFont="1" applyBorder="1">
      <alignment vertical="center"/>
    </xf>
    <xf numFmtId="0" fontId="8" fillId="11" borderId="6" xfId="0" applyFont="1" applyFill="1" applyBorder="1" applyAlignment="1">
      <alignment horizontal="center" vertical="center"/>
    </xf>
    <xf numFmtId="0" fontId="74" fillId="0" borderId="5" xfId="0" applyFont="1" applyBorder="1">
      <alignment vertical="center"/>
    </xf>
    <xf numFmtId="0" fontId="79" fillId="0" borderId="5" xfId="0" applyFont="1" applyBorder="1">
      <alignment vertical="center"/>
    </xf>
    <xf numFmtId="0" fontId="18" fillId="0" borderId="13" xfId="0" applyFont="1" applyBorder="1">
      <alignment vertical="center"/>
    </xf>
    <xf numFmtId="0" fontId="24" fillId="0" borderId="5" xfId="0" applyFont="1" applyBorder="1">
      <alignment vertical="center"/>
    </xf>
    <xf numFmtId="0" fontId="24" fillId="0" borderId="13" xfId="0" applyFont="1" applyBorder="1">
      <alignment vertical="center"/>
    </xf>
    <xf numFmtId="0" fontId="24" fillId="0" borderId="11" xfId="0" applyFont="1" applyBorder="1">
      <alignment vertical="center"/>
    </xf>
    <xf numFmtId="0" fontId="8" fillId="0" borderId="12" xfId="0" applyFont="1" applyBorder="1" applyAlignment="1">
      <alignment horizontal="left" vertical="top" textRotation="255" wrapText="1"/>
    </xf>
    <xf numFmtId="0" fontId="8" fillId="0" borderId="2" xfId="0" applyFont="1" applyBorder="1" applyAlignment="1">
      <alignment horizontal="left" vertical="top" textRotation="255" wrapText="1"/>
    </xf>
    <xf numFmtId="4" fontId="6" fillId="0" borderId="6" xfId="0" applyNumberFormat="1" applyFont="1" applyBorder="1" applyAlignment="1">
      <alignment horizontal="center" vertical="center"/>
    </xf>
    <xf numFmtId="0" fontId="24" fillId="0" borderId="6" xfId="0" applyFont="1" applyBorder="1">
      <alignment vertical="center"/>
    </xf>
    <xf numFmtId="0" fontId="24" fillId="0" borderId="23" xfId="0" applyFont="1" applyBorder="1">
      <alignment vertical="center"/>
    </xf>
    <xf numFmtId="0" fontId="7" fillId="3" borderId="0" xfId="0" applyFont="1" applyFill="1">
      <alignment vertical="center"/>
    </xf>
    <xf numFmtId="0" fontId="7" fillId="0" borderId="12" xfId="0" applyFont="1" applyBorder="1" applyAlignment="1">
      <alignment vertical="center" wrapText="1"/>
    </xf>
    <xf numFmtId="0" fontId="7" fillId="0" borderId="11" xfId="0" applyFont="1" applyBorder="1" applyAlignment="1">
      <alignment vertical="center" wrapText="1"/>
    </xf>
    <xf numFmtId="0" fontId="7" fillId="0" borderId="14"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lignment vertical="center"/>
    </xf>
    <xf numFmtId="0" fontId="7" fillId="11" borderId="6" xfId="0" applyFont="1" applyFill="1" applyBorder="1">
      <alignment vertical="center"/>
    </xf>
    <xf numFmtId="0" fontId="18" fillId="0" borderId="18" xfId="0" applyFont="1" applyBorder="1">
      <alignment vertical="center"/>
    </xf>
    <xf numFmtId="0" fontId="66" fillId="0" borderId="0" xfId="3" applyFont="1" applyAlignment="1">
      <alignment vertical="center"/>
    </xf>
    <xf numFmtId="0" fontId="69" fillId="0" borderId="0" xfId="3" applyFont="1" applyAlignment="1">
      <alignment vertical="center"/>
    </xf>
    <xf numFmtId="0" fontId="66" fillId="0" borderId="0" xfId="3" applyFont="1" applyAlignment="1">
      <alignment horizontal="left" vertical="center"/>
    </xf>
    <xf numFmtId="0" fontId="31" fillId="0" borderId="0" xfId="3" applyFont="1" applyAlignment="1">
      <alignment horizontal="left" vertical="center" shrinkToFit="1"/>
    </xf>
    <xf numFmtId="0" fontId="8" fillId="0" borderId="6" xfId="0" applyFont="1" applyBorder="1" applyAlignment="1">
      <alignment horizontal="left" vertical="center"/>
    </xf>
    <xf numFmtId="0" fontId="8" fillId="0" borderId="10" xfId="0" applyFont="1" applyBorder="1" applyAlignment="1">
      <alignment horizontal="left" vertical="center"/>
    </xf>
    <xf numFmtId="0" fontId="69" fillId="0" borderId="5" xfId="3" applyFont="1" applyBorder="1" applyAlignment="1">
      <alignment vertical="center"/>
    </xf>
    <xf numFmtId="0" fontId="66" fillId="0" borderId="5" xfId="3" applyFont="1" applyBorder="1" applyAlignment="1">
      <alignment vertical="center"/>
    </xf>
    <xf numFmtId="0" fontId="84" fillId="0" borderId="0" xfId="3" applyFont="1" applyAlignment="1">
      <alignment vertical="center"/>
    </xf>
    <xf numFmtId="0" fontId="66" fillId="0" borderId="0" xfId="3" applyFont="1" applyAlignment="1">
      <alignment horizontal="right" vertical="center"/>
    </xf>
    <xf numFmtId="0" fontId="67" fillId="0" borderId="5" xfId="3" applyFont="1" applyBorder="1" applyAlignment="1">
      <alignment vertical="center"/>
    </xf>
    <xf numFmtId="0" fontId="66" fillId="0" borderId="5" xfId="3" applyFont="1" applyBorder="1" applyAlignment="1">
      <alignment horizontal="center" vertical="center"/>
    </xf>
    <xf numFmtId="0" fontId="66" fillId="0" borderId="5" xfId="3" applyFont="1" applyBorder="1" applyAlignment="1">
      <alignment horizontal="left" vertical="center"/>
    </xf>
    <xf numFmtId="0" fontId="69" fillId="0" borderId="6" xfId="0" applyFont="1" applyBorder="1" applyAlignment="1">
      <alignment horizontal="left" vertical="center"/>
    </xf>
    <xf numFmtId="0" fontId="68" fillId="0" borderId="0" xfId="0" applyFont="1" applyAlignment="1">
      <alignment horizontal="left" vertical="center"/>
    </xf>
    <xf numFmtId="0" fontId="68" fillId="6" borderId="0" xfId="0" applyFont="1" applyFill="1" applyAlignment="1">
      <alignment horizontal="left" vertical="center"/>
    </xf>
    <xf numFmtId="0" fontId="31" fillId="0" borderId="0" xfId="3" applyFont="1" applyAlignment="1">
      <alignment horizontal="left" vertical="center"/>
    </xf>
    <xf numFmtId="0" fontId="37" fillId="0" borderId="6" xfId="6" applyFont="1" applyBorder="1" applyAlignment="1">
      <alignment horizontal="center" vertical="center"/>
    </xf>
    <xf numFmtId="0" fontId="37" fillId="0" borderId="10" xfId="6" applyFont="1" applyBorder="1">
      <alignment vertical="center"/>
    </xf>
    <xf numFmtId="0" fontId="42" fillId="0" borderId="0" xfId="6" applyFont="1" applyAlignment="1" applyProtection="1">
      <alignment horizontal="center" vertical="center"/>
      <protection locked="0"/>
    </xf>
    <xf numFmtId="0" fontId="37" fillId="0" borderId="12" xfId="6" applyFont="1" applyBorder="1" applyAlignment="1">
      <alignment horizontal="center" vertical="center"/>
    </xf>
    <xf numFmtId="0" fontId="37" fillId="0" borderId="0" xfId="6" applyFont="1" applyAlignment="1">
      <alignment horizontal="center" vertical="center"/>
    </xf>
    <xf numFmtId="0" fontId="37" fillId="0" borderId="5" xfId="6" applyFont="1" applyBorder="1" applyAlignment="1">
      <alignment horizontal="center" vertical="center"/>
    </xf>
    <xf numFmtId="0" fontId="36" fillId="0" borderId="9" xfId="6" applyFont="1" applyBorder="1">
      <alignment vertical="center"/>
    </xf>
    <xf numFmtId="0" fontId="36" fillId="16" borderId="45" xfId="6" applyFont="1" applyFill="1" applyBorder="1" applyAlignment="1">
      <alignment horizontal="center" vertical="center"/>
    </xf>
    <xf numFmtId="0" fontId="36" fillId="0" borderId="45" xfId="6" applyFont="1" applyBorder="1" applyAlignment="1">
      <alignment horizontal="center" vertical="center"/>
    </xf>
    <xf numFmtId="0" fontId="36" fillId="0" borderId="45" xfId="6" quotePrefix="1" applyFont="1" applyBorder="1" applyAlignment="1">
      <alignment horizontal="center" vertical="center"/>
    </xf>
    <xf numFmtId="180" fontId="36" fillId="0" borderId="45" xfId="6" applyNumberFormat="1" applyFont="1" applyBorder="1" applyAlignment="1">
      <alignment horizontal="center" vertical="center"/>
    </xf>
    <xf numFmtId="38" fontId="38" fillId="5" borderId="45" xfId="7" applyFont="1" applyFill="1" applyBorder="1" applyAlignment="1" applyProtection="1">
      <alignment horizontal="right" vertical="center"/>
      <protection locked="0"/>
    </xf>
    <xf numFmtId="38" fontId="42" fillId="5" borderId="45" xfId="7" applyFont="1" applyFill="1" applyBorder="1" applyAlignment="1" applyProtection="1">
      <alignment horizontal="right" vertical="center"/>
      <protection locked="0"/>
    </xf>
    <xf numFmtId="0" fontId="42" fillId="5" borderId="45" xfId="6" applyFont="1" applyFill="1" applyBorder="1" applyAlignment="1" applyProtection="1">
      <alignment horizontal="right" vertical="center"/>
      <protection locked="0"/>
    </xf>
    <xf numFmtId="0" fontId="42" fillId="5" borderId="48" xfId="6" applyFont="1" applyFill="1" applyBorder="1" applyAlignment="1" applyProtection="1">
      <alignment horizontal="right" vertical="center"/>
      <protection locked="0"/>
    </xf>
    <xf numFmtId="0" fontId="37" fillId="0" borderId="8" xfId="6" applyFont="1" applyBorder="1" applyAlignment="1">
      <alignment horizontal="center" vertical="center"/>
    </xf>
    <xf numFmtId="0" fontId="86" fillId="0" borderId="0" xfId="6" applyFont="1">
      <alignment vertical="center"/>
    </xf>
    <xf numFmtId="0" fontId="37" fillId="0" borderId="36" xfId="6" applyFont="1" applyBorder="1">
      <alignment vertical="center"/>
    </xf>
    <xf numFmtId="0" fontId="37" fillId="0" borderId="30" xfId="6" applyFont="1" applyBorder="1">
      <alignment vertical="center"/>
    </xf>
    <xf numFmtId="0" fontId="37" fillId="0" borderId="10" xfId="6" applyFont="1" applyBorder="1" applyAlignment="1">
      <alignment horizontal="center" vertical="top" wrapText="1"/>
    </xf>
    <xf numFmtId="0" fontId="37" fillId="0" borderId="12" xfId="6" applyFont="1" applyBorder="1" applyAlignment="1">
      <alignment horizontal="center" vertical="top" wrapText="1"/>
    </xf>
    <xf numFmtId="0" fontId="37" fillId="0" borderId="14" xfId="6" applyFont="1" applyBorder="1" applyAlignment="1">
      <alignment horizontal="center" vertical="top" wrapText="1"/>
    </xf>
    <xf numFmtId="0" fontId="37" fillId="0" borderId="10" xfId="6" applyFont="1" applyBorder="1" applyAlignment="1">
      <alignment horizontal="center" vertical="center"/>
    </xf>
    <xf numFmtId="0" fontId="37" fillId="0" borderId="14" xfId="6" applyFont="1" applyBorder="1" applyAlignment="1">
      <alignment horizontal="center" vertical="center"/>
    </xf>
    <xf numFmtId="0" fontId="37" fillId="0" borderId="6" xfId="6" applyFont="1" applyBorder="1">
      <alignment vertical="center"/>
    </xf>
    <xf numFmtId="0" fontId="37" fillId="0" borderId="5" xfId="6" applyFont="1" applyBorder="1">
      <alignment vertical="center"/>
    </xf>
    <xf numFmtId="0" fontId="37" fillId="0" borderId="72" xfId="6" applyFont="1" applyBorder="1">
      <alignment vertical="center"/>
    </xf>
    <xf numFmtId="0" fontId="40" fillId="0" borderId="48" xfId="6" applyFont="1" applyBorder="1" applyAlignment="1">
      <alignment horizontal="center" vertical="center"/>
    </xf>
    <xf numFmtId="0" fontId="59" fillId="0" borderId="5" xfId="6" applyFont="1" applyBorder="1" applyAlignment="1">
      <alignment vertical="center" shrinkToFit="1"/>
    </xf>
    <xf numFmtId="0" fontId="59" fillId="0" borderId="14" xfId="6" applyFont="1" applyBorder="1" applyAlignment="1">
      <alignment vertical="center" shrinkToFit="1"/>
    </xf>
    <xf numFmtId="0" fontId="59" fillId="0" borderId="5" xfId="6" applyFont="1" applyBorder="1" applyAlignment="1">
      <alignment horizontal="left" vertical="center"/>
    </xf>
    <xf numFmtId="0" fontId="44" fillId="0" borderId="6" xfId="6" applyFont="1" applyBorder="1" applyAlignment="1">
      <alignment vertical="center" shrinkToFit="1"/>
    </xf>
    <xf numFmtId="0" fontId="44" fillId="0" borderId="0" xfId="6" applyFont="1" applyAlignment="1">
      <alignment vertical="center" shrinkToFit="1"/>
    </xf>
    <xf numFmtId="0" fontId="44" fillId="0" borderId="0" xfId="6" applyFont="1" applyAlignment="1">
      <alignment horizontal="left" vertical="center"/>
    </xf>
    <xf numFmtId="0" fontId="44" fillId="0" borderId="6" xfId="6" applyFont="1" applyBorder="1">
      <alignment vertical="center"/>
    </xf>
    <xf numFmtId="0" fontId="37" fillId="0" borderId="0" xfId="6" applyFont="1" applyAlignment="1">
      <alignment horizontal="right" vertical="center"/>
    </xf>
    <xf numFmtId="38" fontId="49" fillId="0" borderId="45" xfId="7" applyFont="1" applyFill="1" applyBorder="1">
      <alignment vertical="center"/>
    </xf>
    <xf numFmtId="0" fontId="44" fillId="0" borderId="0" xfId="6" applyFont="1" applyAlignment="1">
      <alignment horizontal="right" vertical="center"/>
    </xf>
    <xf numFmtId="0" fontId="87" fillId="0" borderId="45" xfId="6" applyFont="1" applyBorder="1" applyAlignment="1">
      <alignment vertical="center" wrapText="1"/>
    </xf>
    <xf numFmtId="0" fontId="46" fillId="0" borderId="45" xfId="6" applyFont="1" applyBorder="1" applyAlignment="1">
      <alignment vertical="center" wrapText="1"/>
    </xf>
    <xf numFmtId="0" fontId="40" fillId="0" borderId="45" xfId="6" applyFont="1" applyBorder="1" applyAlignment="1">
      <alignment horizontal="left" vertical="center"/>
    </xf>
    <xf numFmtId="0" fontId="47" fillId="0" borderId="0" xfId="6" applyFont="1">
      <alignment vertical="center"/>
    </xf>
    <xf numFmtId="0" fontId="40" fillId="0" borderId="7" xfId="6" applyFont="1" applyBorder="1">
      <alignment vertical="center"/>
    </xf>
    <xf numFmtId="0" fontId="42" fillId="0" borderId="48" xfId="6" applyFont="1" applyBorder="1" applyAlignment="1" applyProtection="1">
      <alignment horizontal="right" vertical="center"/>
      <protection locked="0"/>
    </xf>
    <xf numFmtId="0" fontId="47" fillId="15" borderId="74" xfId="6" applyFont="1" applyFill="1" applyBorder="1" applyAlignment="1">
      <alignment horizontal="center" vertical="center"/>
    </xf>
    <xf numFmtId="0" fontId="47" fillId="15" borderId="75" xfId="6" applyFont="1" applyFill="1" applyBorder="1" applyAlignment="1">
      <alignment horizontal="center" vertical="center"/>
    </xf>
    <xf numFmtId="0" fontId="37" fillId="0" borderId="75" xfId="6" applyFont="1" applyBorder="1" applyAlignment="1">
      <alignment horizontal="center" vertical="center"/>
    </xf>
    <xf numFmtId="180" fontId="38" fillId="0" borderId="13" xfId="6" applyNumberFormat="1" applyFont="1" applyBorder="1" applyAlignment="1">
      <alignment horizontal="right" vertical="center"/>
    </xf>
    <xf numFmtId="0" fontId="38" fillId="0" borderId="63" xfId="6" applyFont="1" applyBorder="1" applyAlignment="1">
      <alignment horizontal="right" vertical="center"/>
    </xf>
    <xf numFmtId="0" fontId="40" fillId="5" borderId="45" xfId="6" applyFont="1" applyFill="1" applyBorder="1" applyAlignment="1" applyProtection="1">
      <alignment horizontal="center" vertical="center"/>
      <protection locked="0"/>
    </xf>
    <xf numFmtId="0" fontId="38" fillId="5" borderId="70" xfId="6" applyFont="1" applyFill="1" applyBorder="1" applyAlignment="1" applyProtection="1">
      <alignment horizontal="right" vertical="center" wrapText="1"/>
      <protection locked="0"/>
    </xf>
    <xf numFmtId="0" fontId="38" fillId="5" borderId="71" xfId="6" applyFont="1" applyFill="1" applyBorder="1" applyAlignment="1" applyProtection="1">
      <alignment horizontal="right" vertical="center" wrapText="1"/>
      <protection locked="0"/>
    </xf>
    <xf numFmtId="0" fontId="36" fillId="0" borderId="0" xfId="6" applyFont="1" applyProtection="1">
      <alignment vertical="center"/>
      <protection locked="0"/>
    </xf>
    <xf numFmtId="0" fontId="37" fillId="0" borderId="0" xfId="6" applyFont="1" applyProtection="1">
      <alignment vertical="center"/>
      <protection locked="0"/>
    </xf>
    <xf numFmtId="14" fontId="36" fillId="0" borderId="0" xfId="6" applyNumberFormat="1" applyFont="1" applyProtection="1">
      <alignment vertical="center"/>
      <protection locked="0"/>
    </xf>
    <xf numFmtId="0" fontId="18" fillId="0" borderId="0" xfId="3" applyFont="1" applyAlignment="1">
      <alignment horizontal="left" vertical="center"/>
    </xf>
    <xf numFmtId="0" fontId="25" fillId="0" borderId="0" xfId="3" applyFont="1" applyAlignment="1">
      <alignment horizontal="center" vertical="center"/>
    </xf>
    <xf numFmtId="0" fontId="25" fillId="9" borderId="5" xfId="3" applyFont="1" applyFill="1" applyBorder="1" applyAlignment="1">
      <alignment horizontal="left" vertical="center"/>
    </xf>
    <xf numFmtId="0" fontId="15" fillId="5" borderId="5" xfId="3" applyFont="1" applyFill="1" applyBorder="1" applyAlignment="1" applyProtection="1">
      <alignment horizontal="center" vertical="center"/>
      <protection locked="0"/>
    </xf>
    <xf numFmtId="0" fontId="18" fillId="5" borderId="5" xfId="3" applyFont="1" applyFill="1" applyBorder="1" applyAlignment="1" applyProtection="1">
      <alignment horizontal="left" vertical="center"/>
      <protection locked="0"/>
    </xf>
    <xf numFmtId="0" fontId="10" fillId="5" borderId="5" xfId="3" applyFill="1" applyBorder="1" applyAlignment="1" applyProtection="1">
      <alignment horizontal="center" vertical="center"/>
      <protection locked="0"/>
    </xf>
    <xf numFmtId="0" fontId="8" fillId="5" borderId="0" xfId="3" applyFont="1" applyFill="1" applyAlignment="1" applyProtection="1">
      <alignment horizontal="left" vertical="center"/>
      <protection locked="0"/>
    </xf>
    <xf numFmtId="0" fontId="57" fillId="10" borderId="0" xfId="3" applyFont="1" applyFill="1" applyAlignment="1" applyProtection="1">
      <alignment horizontal="center" vertical="center" shrinkToFit="1"/>
      <protection locked="0"/>
    </xf>
    <xf numFmtId="0" fontId="57" fillId="10" borderId="0" xfId="3" applyFont="1" applyFill="1" applyAlignment="1" applyProtection="1">
      <alignment horizontal="center" vertical="center"/>
      <protection locked="0"/>
    </xf>
    <xf numFmtId="0" fontId="8" fillId="10" borderId="0" xfId="3" applyFont="1" applyFill="1" applyAlignment="1" applyProtection="1">
      <alignment horizontal="left" vertical="top"/>
      <protection locked="0"/>
    </xf>
    <xf numFmtId="0" fontId="61" fillId="0" borderId="0" xfId="3" applyFont="1" applyAlignment="1">
      <alignment horizontal="left" vertical="center"/>
    </xf>
    <xf numFmtId="0" fontId="8" fillId="10" borderId="5" xfId="3" applyFont="1" applyFill="1" applyBorder="1" applyAlignment="1" applyProtection="1">
      <alignment horizontal="left" vertical="center"/>
      <protection locked="0"/>
    </xf>
    <xf numFmtId="0" fontId="18" fillId="10" borderId="5" xfId="3" applyFont="1" applyFill="1" applyBorder="1" applyAlignment="1" applyProtection="1">
      <alignment horizontal="left" vertical="center"/>
      <protection locked="0"/>
    </xf>
    <xf numFmtId="0" fontId="31" fillId="0" borderId="0" xfId="3" applyFont="1" applyAlignment="1">
      <alignment horizontal="left" vertical="center" shrinkToFit="1"/>
    </xf>
    <xf numFmtId="0" fontId="18" fillId="10" borderId="0" xfId="3" applyFont="1" applyFill="1" applyAlignment="1" applyProtection="1">
      <alignment horizontal="center" vertical="center"/>
      <protection locked="0"/>
    </xf>
    <xf numFmtId="0" fontId="18" fillId="0" borderId="0" xfId="3" applyFont="1" applyAlignment="1">
      <alignment horizontal="left" vertical="top" wrapText="1"/>
    </xf>
    <xf numFmtId="0" fontId="18" fillId="10" borderId="0" xfId="3" applyFont="1" applyFill="1" applyAlignment="1" applyProtection="1">
      <alignment horizontal="center" vertical="center" shrinkToFit="1"/>
      <protection locked="0"/>
    </xf>
    <xf numFmtId="0" fontId="8" fillId="10" borderId="5" xfId="3" applyFont="1" applyFill="1" applyBorder="1" applyAlignment="1" applyProtection="1">
      <alignment vertical="center"/>
      <protection locked="0"/>
    </xf>
    <xf numFmtId="0" fontId="18" fillId="10" borderId="0" xfId="3" applyFont="1" applyFill="1" applyAlignment="1" applyProtection="1">
      <alignment horizontal="left" vertical="center"/>
      <protection locked="0"/>
    </xf>
    <xf numFmtId="0" fontId="23" fillId="0" borderId="0" xfId="0" applyFont="1" applyAlignment="1">
      <alignment horizontal="center" vertical="center"/>
    </xf>
    <xf numFmtId="0" fontId="26" fillId="13" borderId="45" xfId="0" applyFont="1" applyFill="1" applyBorder="1" applyAlignment="1">
      <alignment horizontal="center" vertical="center"/>
    </xf>
    <xf numFmtId="0" fontId="0" fillId="13" borderId="45" xfId="0" applyFill="1" applyBorder="1" applyAlignment="1">
      <alignment horizontal="center" vertical="center"/>
    </xf>
    <xf numFmtId="0" fontId="26" fillId="9" borderId="45" xfId="0" applyFont="1" applyFill="1" applyBorder="1" applyAlignment="1">
      <alignment horizontal="left" vertical="center"/>
    </xf>
    <xf numFmtId="0" fontId="0" fillId="9" borderId="45" xfId="0" applyFill="1" applyBorder="1" applyAlignment="1">
      <alignment horizontal="left" vertical="center"/>
    </xf>
    <xf numFmtId="0" fontId="0" fillId="12" borderId="45" xfId="0" applyFill="1" applyBorder="1" applyAlignment="1">
      <alignment horizontal="center" vertical="center"/>
    </xf>
    <xf numFmtId="0" fontId="26" fillId="0" borderId="45" xfId="0" applyFont="1" applyBorder="1" applyAlignment="1">
      <alignment horizontal="center" vertical="top" wrapText="1"/>
    </xf>
    <xf numFmtId="0" fontId="26" fillId="0" borderId="45" xfId="0" applyFont="1" applyBorder="1" applyAlignment="1">
      <alignment horizontal="center" vertical="center" wrapText="1"/>
    </xf>
    <xf numFmtId="0" fontId="26" fillId="0" borderId="45" xfId="0" applyFont="1" applyBorder="1" applyAlignment="1">
      <alignment horizontal="center" vertical="center"/>
    </xf>
    <xf numFmtId="0" fontId="0" fillId="0" borderId="45" xfId="0" applyBorder="1" applyAlignment="1">
      <alignment horizontal="center" vertical="center"/>
    </xf>
    <xf numFmtId="0" fontId="30" fillId="0" borderId="45" xfId="0" applyFont="1" applyBorder="1" applyAlignment="1">
      <alignment horizontal="left" vertical="center"/>
    </xf>
    <xf numFmtId="0" fontId="0" fillId="0" borderId="60" xfId="0" applyBorder="1" applyAlignment="1">
      <alignment horizontal="left" vertical="center" wrapText="1"/>
    </xf>
    <xf numFmtId="0" fontId="0" fillId="0" borderId="61" xfId="0" applyBorder="1" applyAlignment="1">
      <alignment horizontal="left" vertical="center" wrapText="1"/>
    </xf>
    <xf numFmtId="0" fontId="26" fillId="8" borderId="7" xfId="0" applyFont="1" applyFill="1" applyBorder="1" applyAlignment="1">
      <alignment horizontal="center" vertical="center"/>
    </xf>
    <xf numFmtId="0" fontId="26" fillId="8" borderId="8" xfId="0" applyFont="1" applyFill="1" applyBorder="1" applyAlignment="1">
      <alignment horizontal="center" vertical="center"/>
    </xf>
    <xf numFmtId="0" fontId="26" fillId="8" borderId="29" xfId="0" applyFont="1" applyFill="1" applyBorder="1" applyAlignment="1">
      <alignment horizontal="center" vertical="center"/>
    </xf>
    <xf numFmtId="0" fontId="30" fillId="0" borderId="45" xfId="0" applyFont="1" applyBorder="1" applyAlignment="1">
      <alignment horizontal="left" vertical="center" wrapText="1"/>
    </xf>
    <xf numFmtId="0" fontId="0" fillId="8" borderId="45" xfId="0" applyFill="1" applyBorder="1" applyAlignment="1">
      <alignment horizontal="left" vertical="center"/>
    </xf>
    <xf numFmtId="0" fontId="18" fillId="8" borderId="45" xfId="0" applyFont="1" applyFill="1" applyBorder="1" applyAlignment="1">
      <alignment horizontal="left" vertical="center"/>
    </xf>
    <xf numFmtId="0" fontId="0" fillId="0" borderId="45" xfId="0" applyBorder="1" applyAlignment="1">
      <alignment horizontal="left" vertical="center"/>
    </xf>
    <xf numFmtId="0" fontId="0" fillId="0" borderId="60" xfId="0" applyBorder="1" applyAlignment="1">
      <alignment horizontal="center" vertical="center"/>
    </xf>
    <xf numFmtId="0" fontId="0" fillId="0" borderId="62" xfId="0" applyBorder="1" applyAlignment="1">
      <alignment horizontal="center" vertical="center"/>
    </xf>
    <xf numFmtId="0" fontId="0" fillId="0" borderId="61" xfId="0" applyBorder="1" applyAlignment="1">
      <alignment horizontal="center"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56" xfId="0" applyFont="1" applyBorder="1" applyAlignment="1">
      <alignment horizontal="center" vertical="center" wrapText="1"/>
    </xf>
    <xf numFmtId="0" fontId="8" fillId="0" borderId="45" xfId="0" applyFont="1" applyBorder="1" applyAlignment="1">
      <alignment horizontal="center" vertical="center"/>
    </xf>
    <xf numFmtId="0" fontId="7" fillId="0" borderId="45" xfId="0" applyFont="1" applyBorder="1" applyAlignment="1">
      <alignment horizontal="center" vertical="center" shrinkToFit="1"/>
    </xf>
    <xf numFmtId="176" fontId="6" fillId="10" borderId="0" xfId="0" applyNumberFormat="1" applyFont="1" applyFill="1" applyAlignment="1" applyProtection="1">
      <alignment horizontal="center" vertical="center"/>
      <protection locked="0"/>
    </xf>
    <xf numFmtId="0" fontId="8" fillId="0" borderId="33" xfId="0" applyFont="1" applyBorder="1" applyAlignment="1">
      <alignment horizontal="center" vertical="top" textRotation="255" wrapText="1"/>
    </xf>
    <xf numFmtId="0" fontId="8" fillId="0" borderId="10" xfId="0" applyFont="1" applyBorder="1" applyAlignment="1">
      <alignment horizontal="center" vertical="top" textRotation="255" wrapText="1"/>
    </xf>
    <xf numFmtId="0" fontId="8" fillId="0" borderId="2"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8" fillId="0" borderId="3" xfId="0" applyFont="1" applyBorder="1" applyAlignment="1">
      <alignment horizontal="center" vertical="top" textRotation="255" wrapText="1"/>
    </xf>
    <xf numFmtId="0" fontId="8" fillId="0" borderId="23" xfId="0" applyFont="1" applyBorder="1" applyAlignment="1">
      <alignment horizontal="center" vertical="top" textRotation="255" wrapText="1"/>
    </xf>
    <xf numFmtId="0" fontId="7" fillId="0" borderId="9" xfId="0" applyFont="1" applyBorder="1" applyAlignment="1">
      <alignment horizontal="center" vertical="top" wrapText="1"/>
    </xf>
    <xf numFmtId="0" fontId="7" fillId="0" borderId="6" xfId="0" applyFont="1" applyBorder="1" applyAlignment="1">
      <alignment horizontal="center" vertical="top" wrapText="1"/>
    </xf>
    <xf numFmtId="0" fontId="7" fillId="0" borderId="10" xfId="0" applyFont="1" applyBorder="1" applyAlignment="1">
      <alignment horizontal="center" vertical="top" wrapText="1"/>
    </xf>
    <xf numFmtId="0" fontId="7" fillId="0" borderId="11" xfId="0" applyFont="1" applyBorder="1" applyAlignment="1">
      <alignment horizontal="center" vertical="top" wrapText="1"/>
    </xf>
    <xf numFmtId="0" fontId="7" fillId="0" borderId="0" xfId="0" applyFont="1" applyAlignment="1">
      <alignment horizontal="center" vertical="top" wrapText="1"/>
    </xf>
    <xf numFmtId="0" fontId="7" fillId="0" borderId="12" xfId="0" applyFont="1" applyBorder="1" applyAlignment="1">
      <alignment horizontal="center" vertical="top" wrapText="1"/>
    </xf>
    <xf numFmtId="0" fontId="7" fillId="0" borderId="22" xfId="0" applyFont="1" applyBorder="1" applyAlignment="1">
      <alignment horizontal="center" vertical="top" wrapText="1"/>
    </xf>
    <xf numFmtId="0" fontId="7" fillId="0" borderId="4" xfId="0" applyFont="1" applyBorder="1" applyAlignment="1">
      <alignment horizontal="center" vertical="top" wrapText="1"/>
    </xf>
    <xf numFmtId="0" fontId="7" fillId="0" borderId="23" xfId="0" applyFont="1" applyBorder="1" applyAlignment="1">
      <alignment horizontal="center" vertical="top" wrapText="1"/>
    </xf>
    <xf numFmtId="0" fontId="8" fillId="0" borderId="9" xfId="0" applyFont="1" applyBorder="1" applyAlignment="1">
      <alignment horizontal="left" vertical="center" wrapText="1"/>
    </xf>
    <xf numFmtId="0" fontId="8" fillId="0" borderId="6"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8" fillId="0" borderId="14" xfId="0" applyFont="1" applyBorder="1" applyAlignment="1">
      <alignment horizontal="left" vertical="center" wrapText="1"/>
    </xf>
    <xf numFmtId="0" fontId="8" fillId="0" borderId="22" xfId="0" applyFont="1" applyBorder="1" applyAlignment="1">
      <alignment horizontal="left" vertical="center" wrapText="1"/>
    </xf>
    <xf numFmtId="0" fontId="8" fillId="0" borderId="4" xfId="0" applyFont="1" applyBorder="1" applyAlignment="1">
      <alignment horizontal="left" vertical="center" wrapText="1"/>
    </xf>
    <xf numFmtId="0" fontId="8" fillId="0" borderId="23" xfId="0" applyFont="1" applyBorder="1" applyAlignment="1">
      <alignment horizontal="left"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3" xfId="0" applyFont="1" applyBorder="1" applyAlignment="1">
      <alignment horizontal="center" vertical="center"/>
    </xf>
    <xf numFmtId="0" fontId="8" fillId="0" borderId="6" xfId="0" applyFont="1" applyBorder="1" applyAlignment="1">
      <alignment horizontal="center" vertical="top" textRotation="255" wrapText="1"/>
    </xf>
    <xf numFmtId="0" fontId="8" fillId="0" borderId="0" xfId="0" applyFont="1" applyAlignment="1">
      <alignment horizontal="center" vertical="top" textRotation="255" wrapText="1"/>
    </xf>
    <xf numFmtId="0" fontId="8" fillId="0" borderId="4" xfId="0" applyFont="1" applyBorder="1" applyAlignment="1">
      <alignment horizontal="center" vertical="top" textRotation="255" wrapText="1"/>
    </xf>
    <xf numFmtId="0" fontId="8" fillId="0" borderId="9" xfId="0" applyFont="1" applyBorder="1" applyAlignment="1">
      <alignment horizontal="left" vertical="top" wrapText="1"/>
    </xf>
    <xf numFmtId="0" fontId="8" fillId="0" borderId="6"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0" xfId="0" applyFont="1" applyAlignment="1">
      <alignment horizontal="left" vertical="top" wrapText="1"/>
    </xf>
    <xf numFmtId="0" fontId="8" fillId="0" borderId="12" xfId="0" applyFont="1" applyBorder="1" applyAlignment="1">
      <alignment horizontal="left" vertical="top" wrapText="1"/>
    </xf>
    <xf numFmtId="0" fontId="8" fillId="0" borderId="22" xfId="0" applyFont="1" applyBorder="1" applyAlignment="1">
      <alignment horizontal="left" vertical="top" wrapText="1"/>
    </xf>
    <xf numFmtId="0" fontId="8" fillId="0" borderId="4" xfId="0" applyFont="1" applyBorder="1" applyAlignment="1">
      <alignment horizontal="left" vertical="top" wrapText="1"/>
    </xf>
    <xf numFmtId="0" fontId="8" fillId="0" borderId="23" xfId="0" applyFont="1" applyBorder="1" applyAlignment="1">
      <alignment horizontal="left" vertical="top" wrapText="1"/>
    </xf>
    <xf numFmtId="176" fontId="6" fillId="12" borderId="0" xfId="0" applyNumberFormat="1" applyFont="1" applyFill="1" applyAlignment="1">
      <alignment horizontal="center" vertical="center"/>
    </xf>
    <xf numFmtId="0" fontId="6" fillId="12" borderId="5" xfId="0" applyFont="1" applyFill="1" applyBorder="1" applyAlignment="1">
      <alignment horizontal="center" vertical="center"/>
    </xf>
    <xf numFmtId="4" fontId="8" fillId="10" borderId="0" xfId="0" applyNumberFormat="1" applyFont="1" applyFill="1" applyAlignment="1" applyProtection="1">
      <alignment horizontal="center" vertical="center"/>
      <protection locked="0"/>
    </xf>
    <xf numFmtId="0" fontId="8" fillId="12" borderId="4" xfId="0" applyFont="1" applyFill="1" applyBorder="1" applyAlignment="1">
      <alignment horizontal="center" vertical="center"/>
    </xf>
    <xf numFmtId="0" fontId="8" fillId="0" borderId="58" xfId="0" applyFont="1" applyBorder="1" applyAlignment="1">
      <alignment horizontal="center" vertical="top" textRotation="255" wrapText="1"/>
    </xf>
    <xf numFmtId="0" fontId="8" fillId="0" borderId="14" xfId="0" applyFont="1" applyBorder="1" applyAlignment="1">
      <alignment horizontal="center" vertical="top" textRotation="255" wrapText="1"/>
    </xf>
    <xf numFmtId="0" fontId="8" fillId="0" borderId="13" xfId="0" applyFont="1" applyBorder="1" applyAlignment="1">
      <alignment horizontal="left" vertical="top" wrapText="1"/>
    </xf>
    <xf numFmtId="0" fontId="8" fillId="0" borderId="5" xfId="0" applyFont="1" applyBorder="1" applyAlignment="1">
      <alignment horizontal="left" vertical="top" wrapText="1"/>
    </xf>
    <xf numFmtId="0" fontId="8" fillId="0" borderId="14" xfId="0" applyFont="1" applyBorder="1" applyAlignment="1">
      <alignment horizontal="left" vertical="top" wrapText="1"/>
    </xf>
    <xf numFmtId="0" fontId="8" fillId="12" borderId="5" xfId="0" applyFont="1" applyFill="1" applyBorder="1" applyAlignment="1">
      <alignment horizontal="center" vertical="center"/>
    </xf>
    <xf numFmtId="0" fontId="8" fillId="12" borderId="0" xfId="0" applyFont="1" applyFill="1" applyAlignment="1">
      <alignment horizontal="center" vertical="center"/>
    </xf>
    <xf numFmtId="0" fontId="8" fillId="0" borderId="45" xfId="0" applyFont="1" applyBorder="1" applyAlignment="1">
      <alignment horizontal="left" vertical="top" wrapText="1"/>
    </xf>
    <xf numFmtId="0" fontId="8" fillId="0" borderId="45" xfId="0" applyFont="1" applyBorder="1" applyAlignment="1">
      <alignment horizontal="left" vertical="top"/>
    </xf>
    <xf numFmtId="0" fontId="8" fillId="0" borderId="7" xfId="0" applyFont="1" applyBorder="1" applyAlignment="1">
      <alignment horizontal="left" vertical="top"/>
    </xf>
    <xf numFmtId="0" fontId="8" fillId="0" borderId="48" xfId="0" applyFont="1" applyBorder="1" applyAlignment="1">
      <alignment horizontal="left" vertical="top"/>
    </xf>
    <xf numFmtId="0" fontId="8" fillId="0" borderId="36" xfId="0" applyFont="1" applyBorder="1" applyAlignment="1">
      <alignment horizontal="left" vertical="top"/>
    </xf>
    <xf numFmtId="0" fontId="8" fillId="0" borderId="45" xfId="0" applyFont="1" applyBorder="1" applyAlignment="1">
      <alignment horizontal="center" vertical="top" wrapText="1"/>
    </xf>
    <xf numFmtId="0" fontId="8" fillId="0" borderId="48" xfId="0" applyFont="1" applyBorder="1" applyAlignment="1">
      <alignment horizontal="center" vertical="top" wrapText="1"/>
    </xf>
    <xf numFmtId="0" fontId="8" fillId="0" borderId="55" xfId="0" applyFont="1" applyBorder="1" applyAlignment="1">
      <alignment horizontal="center" vertical="top" textRotation="255" wrapText="1"/>
    </xf>
    <xf numFmtId="0" fontId="8" fillId="0" borderId="45" xfId="0" applyFont="1" applyBorder="1" applyAlignment="1">
      <alignment horizontal="center" vertical="top" textRotation="255" wrapText="1"/>
    </xf>
    <xf numFmtId="0" fontId="8" fillId="0" borderId="69" xfId="0" applyFont="1" applyBorder="1" applyAlignment="1">
      <alignment horizontal="center" vertical="top" textRotation="255" wrapText="1"/>
    </xf>
    <xf numFmtId="0" fontId="8" fillId="0" borderId="48" xfId="0" applyFont="1" applyBorder="1" applyAlignment="1">
      <alignment horizontal="center" vertical="top" textRotation="255" wrapText="1"/>
    </xf>
    <xf numFmtId="0" fontId="8" fillId="0" borderId="4" xfId="0" applyFont="1" applyBorder="1" applyAlignment="1">
      <alignment horizontal="left" vertical="center"/>
    </xf>
    <xf numFmtId="0" fontId="8" fillId="0" borderId="33" xfId="0" applyFont="1" applyBorder="1" applyAlignment="1">
      <alignment horizontal="left" vertical="top" textRotation="255" wrapText="1"/>
    </xf>
    <xf numFmtId="0" fontId="8" fillId="0" borderId="10" xfId="0" applyFont="1" applyBorder="1" applyAlignment="1">
      <alignment horizontal="left" vertical="top" textRotation="255" wrapText="1"/>
    </xf>
    <xf numFmtId="0" fontId="8" fillId="0" borderId="2" xfId="0" applyFont="1" applyBorder="1" applyAlignment="1">
      <alignment horizontal="left" vertical="top" textRotation="255" wrapText="1"/>
    </xf>
    <xf numFmtId="0" fontId="8" fillId="0" borderId="12" xfId="0" applyFont="1" applyBorder="1" applyAlignment="1">
      <alignment horizontal="left" vertical="top" textRotation="255" wrapText="1"/>
    </xf>
    <xf numFmtId="182" fontId="6" fillId="10" borderId="0" xfId="7" applyNumberFormat="1" applyFont="1" applyFill="1" applyBorder="1" applyAlignment="1" applyProtection="1">
      <alignment horizontal="center" vertical="center"/>
      <protection locked="0"/>
    </xf>
    <xf numFmtId="4" fontId="6" fillId="10" borderId="0" xfId="0" applyNumberFormat="1" applyFont="1" applyFill="1" applyAlignment="1" applyProtection="1">
      <alignment horizontal="center" vertical="center"/>
      <protection locked="0"/>
    </xf>
    <xf numFmtId="0" fontId="8" fillId="0" borderId="6" xfId="0" applyFont="1" applyBorder="1" applyAlignment="1">
      <alignment horizontal="left" vertical="center"/>
    </xf>
    <xf numFmtId="0" fontId="8" fillId="0" borderId="10" xfId="0" applyFont="1" applyBorder="1" applyAlignment="1">
      <alignment horizontal="left" vertical="center"/>
    </xf>
    <xf numFmtId="0" fontId="8" fillId="0" borderId="33" xfId="0" applyFont="1" applyBorder="1" applyAlignment="1">
      <alignment horizontal="center" vertical="center" textRotation="255" wrapText="1"/>
    </xf>
    <xf numFmtId="0" fontId="8" fillId="0" borderId="10" xfId="0" applyFont="1" applyBorder="1" applyAlignment="1">
      <alignment horizontal="center" vertical="center" textRotation="255" wrapText="1"/>
    </xf>
    <xf numFmtId="0" fontId="8" fillId="0" borderId="2" xfId="0" applyFont="1" applyBorder="1" applyAlignment="1">
      <alignment horizontal="center" vertical="center" textRotation="255" wrapText="1"/>
    </xf>
    <xf numFmtId="0" fontId="8" fillId="0" borderId="12" xfId="0" applyFont="1" applyBorder="1" applyAlignment="1">
      <alignment horizontal="center" vertical="center" textRotation="255" wrapText="1"/>
    </xf>
    <xf numFmtId="0" fontId="8" fillId="0" borderId="58" xfId="0" applyFont="1" applyBorder="1" applyAlignment="1">
      <alignment horizontal="center" vertical="center" textRotation="255" wrapText="1"/>
    </xf>
    <xf numFmtId="0" fontId="8" fillId="0" borderId="14" xfId="0" applyFont="1" applyBorder="1" applyAlignment="1">
      <alignment horizontal="center" vertical="center" textRotation="255" wrapText="1"/>
    </xf>
    <xf numFmtId="0" fontId="7" fillId="0" borderId="9" xfId="0" applyFont="1" applyBorder="1" applyAlignment="1">
      <alignment horizontal="left" vertical="top" wrapText="1"/>
    </xf>
    <xf numFmtId="0" fontId="7" fillId="0" borderId="6"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0" xfId="0" applyFont="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5" xfId="0" applyFont="1" applyBorder="1" applyAlignment="1">
      <alignment horizontal="left" vertical="top" wrapText="1"/>
    </xf>
    <xf numFmtId="0" fontId="7" fillId="0" borderId="14" xfId="0" applyFont="1" applyBorder="1" applyAlignment="1">
      <alignment horizontal="left" vertical="top" wrapText="1"/>
    </xf>
    <xf numFmtId="0" fontId="8" fillId="0" borderId="0" xfId="0" applyFont="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51" xfId="0" applyFont="1" applyBorder="1" applyAlignment="1">
      <alignment horizontal="center" vertical="center"/>
    </xf>
    <xf numFmtId="0" fontId="8" fillId="10" borderId="46" xfId="0" applyFont="1" applyFill="1" applyBorder="1" applyAlignment="1" applyProtection="1">
      <alignment horizontal="left" vertical="center"/>
      <protection locked="0"/>
    </xf>
    <xf numFmtId="0" fontId="8" fillId="10" borderId="17" xfId="0" applyFont="1" applyFill="1" applyBorder="1" applyAlignment="1" applyProtection="1">
      <alignment horizontal="left" vertical="center"/>
      <protection locked="0"/>
    </xf>
    <xf numFmtId="0" fontId="8" fillId="10" borderId="32" xfId="0" applyFont="1" applyFill="1" applyBorder="1" applyAlignment="1" applyProtection="1">
      <alignment horizontal="left" vertical="center"/>
      <protection locked="0"/>
    </xf>
    <xf numFmtId="0" fontId="7" fillId="0" borderId="2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43" xfId="0" applyFont="1" applyBorder="1" applyAlignment="1">
      <alignment horizontal="center" vertical="center"/>
    </xf>
    <xf numFmtId="0" fontId="7" fillId="0" borderId="42" xfId="0" applyFont="1" applyBorder="1" applyAlignment="1">
      <alignment horizontal="center" vertical="center"/>
    </xf>
    <xf numFmtId="0" fontId="7" fillId="0" borderId="44" xfId="0" applyFont="1" applyBorder="1" applyAlignment="1">
      <alignment horizontal="center" vertical="center"/>
    </xf>
    <xf numFmtId="0" fontId="7" fillId="0" borderId="43"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47" xfId="0" applyFont="1" applyBorder="1" applyAlignment="1">
      <alignment horizontal="center" vertical="center" textRotation="255" wrapText="1"/>
    </xf>
    <xf numFmtId="0" fontId="7" fillId="0" borderId="20" xfId="0" applyFont="1" applyBorder="1" applyAlignment="1">
      <alignment horizontal="center" vertical="center" textRotation="255" wrapText="1"/>
    </xf>
    <xf numFmtId="0" fontId="7" fillId="0" borderId="2" xfId="0" applyFont="1" applyBorder="1" applyAlignment="1">
      <alignment horizontal="center" vertical="center" textRotation="255" wrapText="1"/>
    </xf>
    <xf numFmtId="0" fontId="7" fillId="0" borderId="12"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23" xfId="0" applyFont="1" applyBorder="1" applyAlignment="1">
      <alignment horizontal="center" vertical="center" textRotation="255" wrapText="1"/>
    </xf>
    <xf numFmtId="0" fontId="7" fillId="0" borderId="9" xfId="0" applyFont="1" applyBorder="1" applyAlignment="1">
      <alignment horizontal="left" vertical="center" wrapText="1"/>
    </xf>
    <xf numFmtId="0" fontId="7" fillId="0" borderId="6"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14" fillId="10" borderId="0" xfId="0" applyFont="1" applyFill="1" applyAlignment="1" applyProtection="1">
      <alignment horizontal="center" vertical="center"/>
      <protection locked="0"/>
    </xf>
    <xf numFmtId="0" fontId="14" fillId="10" borderId="5" xfId="0" applyFont="1" applyFill="1" applyBorder="1" applyAlignment="1" applyProtection="1">
      <alignment horizontal="center" vertical="center"/>
      <protection locked="0"/>
    </xf>
    <xf numFmtId="0" fontId="14" fillId="10" borderId="4" xfId="0" applyFont="1" applyFill="1" applyBorder="1" applyAlignment="1" applyProtection="1">
      <alignment horizontal="center" vertical="center"/>
      <protection locked="0"/>
    </xf>
    <xf numFmtId="0" fontId="24" fillId="10" borderId="26" xfId="0" applyFont="1" applyFill="1" applyBorder="1" applyAlignment="1" applyProtection="1">
      <alignment horizontal="left" vertical="center"/>
      <protection locked="0"/>
    </xf>
    <xf numFmtId="0" fontId="24" fillId="10" borderId="1" xfId="0" applyFont="1" applyFill="1" applyBorder="1" applyAlignment="1" applyProtection="1">
      <alignment horizontal="left" vertical="center"/>
      <protection locked="0"/>
    </xf>
    <xf numFmtId="0" fontId="24" fillId="10" borderId="28" xfId="0" applyFont="1" applyFill="1" applyBorder="1" applyAlignment="1" applyProtection="1">
      <alignment horizontal="left" vertical="center"/>
      <protection locked="0"/>
    </xf>
    <xf numFmtId="0" fontId="24" fillId="10" borderId="11" xfId="0" applyFont="1" applyFill="1" applyBorder="1" applyAlignment="1" applyProtection="1">
      <alignment horizontal="left" vertical="center"/>
      <protection locked="0"/>
    </xf>
    <xf numFmtId="0" fontId="24" fillId="10" borderId="0" xfId="0" applyFont="1" applyFill="1" applyAlignment="1" applyProtection="1">
      <alignment horizontal="left" vertical="center"/>
      <protection locked="0"/>
    </xf>
    <xf numFmtId="0" fontId="24" fillId="10" borderId="21" xfId="0" applyFont="1" applyFill="1" applyBorder="1" applyAlignment="1" applyProtection="1">
      <alignment horizontal="left" vertical="center"/>
      <protection locked="0"/>
    </xf>
    <xf numFmtId="0" fontId="24" fillId="10" borderId="22" xfId="0" applyFont="1" applyFill="1" applyBorder="1" applyAlignment="1" applyProtection="1">
      <alignment horizontal="left" vertical="center"/>
      <protection locked="0"/>
    </xf>
    <xf numFmtId="0" fontId="24" fillId="10" borderId="4" xfId="0" applyFont="1" applyFill="1" applyBorder="1" applyAlignment="1" applyProtection="1">
      <alignment horizontal="left" vertical="center"/>
      <protection locked="0"/>
    </xf>
    <xf numFmtId="0" fontId="24" fillId="10" borderId="24" xfId="0" applyFont="1" applyFill="1" applyBorder="1" applyAlignment="1" applyProtection="1">
      <alignment horizontal="left" vertical="center"/>
      <protection locked="0"/>
    </xf>
    <xf numFmtId="0" fontId="73" fillId="0" borderId="2" xfId="0" applyFont="1" applyBorder="1" applyAlignment="1">
      <alignment horizontal="left" vertical="center" wrapText="1"/>
    </xf>
    <xf numFmtId="0" fontId="73" fillId="0" borderId="0" xfId="0" applyFont="1" applyAlignment="1">
      <alignment horizontal="left" vertical="center" wrapText="1"/>
    </xf>
    <xf numFmtId="0" fontId="73" fillId="0" borderId="12" xfId="0" applyFont="1" applyBorder="1" applyAlignment="1">
      <alignment horizontal="left" vertical="center" wrapText="1"/>
    </xf>
    <xf numFmtId="0" fontId="73" fillId="0" borderId="3" xfId="0" applyFont="1" applyBorder="1" applyAlignment="1">
      <alignment horizontal="left" vertical="center" wrapText="1"/>
    </xf>
    <xf numFmtId="0" fontId="73" fillId="0" borderId="4" xfId="0" applyFont="1" applyBorder="1" applyAlignment="1">
      <alignment horizontal="left" vertical="center" wrapText="1"/>
    </xf>
    <xf numFmtId="0" fontId="73" fillId="0" borderId="23" xfId="0" applyFont="1" applyBorder="1" applyAlignment="1">
      <alignment horizontal="left" vertical="center" wrapText="1"/>
    </xf>
    <xf numFmtId="4" fontId="6" fillId="10" borderId="6" xfId="0" applyNumberFormat="1" applyFont="1" applyFill="1" applyBorder="1" applyAlignment="1" applyProtection="1">
      <alignment horizontal="center" vertical="center"/>
      <protection locked="0"/>
    </xf>
    <xf numFmtId="0" fontId="6" fillId="10" borderId="6" xfId="0" applyFont="1" applyFill="1" applyBorder="1" applyAlignment="1" applyProtection="1">
      <alignment horizontal="center" vertical="center"/>
      <protection locked="0"/>
    </xf>
    <xf numFmtId="178" fontId="6" fillId="0" borderId="0" xfId="0" applyNumberFormat="1" applyFont="1" applyAlignment="1" applyProtection="1">
      <alignment horizontal="center" vertical="center"/>
      <protection locked="0"/>
    </xf>
    <xf numFmtId="176" fontId="6" fillId="0" borderId="0" xfId="0" applyNumberFormat="1" applyFont="1" applyAlignment="1" applyProtection="1">
      <alignment horizontal="center" vertical="center"/>
      <protection locked="0"/>
    </xf>
    <xf numFmtId="0" fontId="8" fillId="0" borderId="3" xfId="0" applyFont="1" applyBorder="1" applyAlignment="1">
      <alignment horizontal="center" vertical="center" textRotation="255" wrapText="1"/>
    </xf>
    <xf numFmtId="0" fontId="8" fillId="0" borderId="23" xfId="0" applyFont="1" applyBorder="1" applyAlignment="1">
      <alignment horizontal="center" vertical="center" textRotation="255" wrapText="1"/>
    </xf>
    <xf numFmtId="0" fontId="7" fillId="0" borderId="22" xfId="0" applyFont="1" applyBorder="1" applyAlignment="1">
      <alignment horizontal="left" vertical="top" wrapText="1"/>
    </xf>
    <xf numFmtId="0" fontId="7" fillId="0" borderId="4" xfId="0" applyFont="1" applyBorder="1" applyAlignment="1">
      <alignment horizontal="left" vertical="top" wrapText="1"/>
    </xf>
    <xf numFmtId="0" fontId="7" fillId="0" borderId="23" xfId="0" applyFont="1" applyBorder="1" applyAlignment="1">
      <alignment horizontal="left" vertical="top" wrapText="1"/>
    </xf>
    <xf numFmtId="0" fontId="7" fillId="0" borderId="0" xfId="0" applyFont="1" applyAlignment="1">
      <alignment horizontal="center" vertical="center"/>
    </xf>
    <xf numFmtId="0" fontId="8" fillId="0" borderId="0" xfId="0" applyFont="1" applyAlignment="1">
      <alignment horizontal="left" vertic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20" xfId="0" applyFont="1" applyBorder="1" applyAlignment="1">
      <alignment horizontal="center" vertical="center"/>
    </xf>
    <xf numFmtId="0" fontId="18" fillId="0" borderId="11" xfId="0" applyFont="1" applyBorder="1" applyAlignment="1">
      <alignment horizontal="center"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0" fontId="7" fillId="0" borderId="19" xfId="0" applyFont="1" applyBorder="1" applyAlignment="1">
      <alignment horizontal="left" vertical="center" wrapText="1"/>
    </xf>
    <xf numFmtId="0" fontId="7" fillId="0" borderId="18" xfId="0" applyFont="1" applyBorder="1" applyAlignment="1">
      <alignment horizontal="left" vertical="center" wrapText="1"/>
    </xf>
    <xf numFmtId="0" fontId="7" fillId="0" borderId="20" xfId="0" applyFont="1" applyBorder="1" applyAlignment="1">
      <alignment horizontal="left" vertical="center" wrapText="1"/>
    </xf>
    <xf numFmtId="0" fontId="6" fillId="10" borderId="0" xfId="0" applyFont="1" applyFill="1" applyAlignment="1" applyProtection="1">
      <alignment horizontal="center" vertical="center"/>
      <protection locked="0"/>
    </xf>
    <xf numFmtId="0" fontId="6" fillId="10" borderId="4" xfId="0" applyFont="1" applyFill="1" applyBorder="1" applyAlignment="1" applyProtection="1">
      <alignment horizontal="center" vertical="center"/>
      <protection locked="0"/>
    </xf>
    <xf numFmtId="0" fontId="8" fillId="0" borderId="3" xfId="0" applyFont="1" applyBorder="1" applyAlignment="1">
      <alignment horizontal="left" vertical="top" textRotation="255" wrapText="1"/>
    </xf>
    <xf numFmtId="0" fontId="8" fillId="0" borderId="23" xfId="0" applyFont="1" applyBorder="1" applyAlignment="1">
      <alignment horizontal="left" vertical="top" textRotation="255" wrapText="1"/>
    </xf>
    <xf numFmtId="178" fontId="6" fillId="0" borderId="0" xfId="0" applyNumberFormat="1" applyFont="1" applyAlignment="1">
      <alignment horizontal="center" vertical="center"/>
    </xf>
    <xf numFmtId="176" fontId="6" fillId="0" borderId="0" xfId="0" applyNumberFormat="1" applyFont="1" applyAlignment="1">
      <alignment horizontal="center" vertical="center"/>
    </xf>
    <xf numFmtId="4" fontId="6" fillId="0" borderId="0" xfId="0" applyNumberFormat="1" applyFont="1" applyAlignment="1">
      <alignment horizontal="center" vertical="center"/>
    </xf>
    <xf numFmtId="0" fontId="38" fillId="0" borderId="0" xfId="6" applyFont="1" applyAlignment="1">
      <alignment horizontal="center" vertical="center" wrapText="1"/>
    </xf>
    <xf numFmtId="0" fontId="56" fillId="0" borderId="0" xfId="6" applyFont="1" applyAlignment="1">
      <alignment horizontal="center" vertical="center"/>
    </xf>
    <xf numFmtId="0" fontId="37" fillId="0" borderId="9" xfId="6" applyFont="1" applyBorder="1" applyAlignment="1">
      <alignment horizontal="center" vertical="center"/>
    </xf>
    <xf numFmtId="0" fontId="37" fillId="0" borderId="11" xfId="6" applyFont="1" applyBorder="1" applyAlignment="1">
      <alignment horizontal="center" vertical="center"/>
    </xf>
    <xf numFmtId="0" fontId="37" fillId="0" borderId="13" xfId="6" applyFont="1" applyBorder="1" applyAlignment="1">
      <alignment horizontal="center" vertical="center"/>
    </xf>
    <xf numFmtId="0" fontId="90" fillId="0" borderId="0" xfId="6" applyFont="1" applyAlignment="1">
      <alignment horizontal="left" vertical="center" wrapText="1"/>
    </xf>
    <xf numFmtId="0" fontId="90" fillId="0" borderId="0" xfId="6" applyFont="1" applyAlignment="1">
      <alignment horizontal="left" vertical="center"/>
    </xf>
    <xf numFmtId="0" fontId="38" fillId="19" borderId="66" xfId="6" applyFont="1" applyFill="1" applyBorder="1" applyAlignment="1" applyProtection="1">
      <alignment horizontal="center" vertical="center"/>
      <protection locked="0"/>
    </xf>
    <xf numFmtId="0" fontId="38" fillId="19" borderId="67" xfId="6" applyFont="1" applyFill="1" applyBorder="1" applyAlignment="1" applyProtection="1">
      <alignment horizontal="center" vertical="center"/>
      <protection locked="0"/>
    </xf>
    <xf numFmtId="0" fontId="40" fillId="5" borderId="7" xfId="6" applyFont="1" applyFill="1" applyBorder="1" applyAlignment="1" applyProtection="1">
      <alignment horizontal="left" vertical="center"/>
      <protection locked="0"/>
    </xf>
    <xf numFmtId="0" fontId="40" fillId="5" borderId="8" xfId="6" applyFont="1" applyFill="1" applyBorder="1" applyAlignment="1" applyProtection="1">
      <alignment horizontal="left" vertical="center"/>
      <protection locked="0"/>
    </xf>
    <xf numFmtId="0" fontId="40" fillId="5" borderId="29" xfId="6" applyFont="1" applyFill="1" applyBorder="1" applyAlignment="1" applyProtection="1">
      <alignment horizontal="left" vertical="center"/>
      <protection locked="0"/>
    </xf>
    <xf numFmtId="0" fontId="40" fillId="19" borderId="66" xfId="6" applyFont="1" applyFill="1" applyBorder="1" applyAlignment="1" applyProtection="1">
      <alignment horizontal="center" vertical="center" wrapText="1"/>
      <protection locked="0"/>
    </xf>
    <xf numFmtId="0" fontId="40" fillId="19" borderId="73" xfId="6" applyFont="1" applyFill="1" applyBorder="1" applyAlignment="1" applyProtection="1">
      <alignment horizontal="center" vertical="center" wrapText="1"/>
      <protection locked="0"/>
    </xf>
    <xf numFmtId="0" fontId="40" fillId="19" borderId="67" xfId="6" applyFont="1" applyFill="1" applyBorder="1" applyAlignment="1" applyProtection="1">
      <alignment horizontal="center" vertical="center" wrapText="1"/>
      <protection locked="0"/>
    </xf>
    <xf numFmtId="0" fontId="43" fillId="0" borderId="0" xfId="6" applyFont="1" applyAlignment="1">
      <alignment horizontal="center" vertical="center"/>
    </xf>
    <xf numFmtId="0" fontId="37" fillId="0" borderId="36" xfId="6" applyFont="1" applyBorder="1" applyAlignment="1">
      <alignment horizontal="left" vertical="center"/>
    </xf>
    <xf numFmtId="0" fontId="37" fillId="0" borderId="30" xfId="6" applyFont="1" applyBorder="1" applyAlignment="1">
      <alignment horizontal="left" vertical="center"/>
    </xf>
    <xf numFmtId="0" fontId="44" fillId="0" borderId="16" xfId="6" applyFont="1" applyBorder="1" applyAlignment="1">
      <alignment horizontal="left" vertical="center"/>
    </xf>
    <xf numFmtId="0" fontId="44" fillId="0" borderId="51" xfId="6" applyFont="1" applyBorder="1" applyAlignment="1">
      <alignment horizontal="left" vertical="center"/>
    </xf>
    <xf numFmtId="0" fontId="38" fillId="15" borderId="46" xfId="6" applyFont="1" applyFill="1" applyBorder="1" applyAlignment="1">
      <alignment horizontal="center" vertical="center"/>
    </xf>
    <xf numFmtId="0" fontId="38" fillId="15" borderId="32" xfId="6" applyFont="1" applyFill="1" applyBorder="1" applyAlignment="1">
      <alignment horizontal="center" vertical="center"/>
    </xf>
    <xf numFmtId="0" fontId="50" fillId="0" borderId="0" xfId="6" applyFont="1" applyAlignment="1">
      <alignment horizontal="left" vertical="center" wrapText="1"/>
    </xf>
    <xf numFmtId="0" fontId="89" fillId="0" borderId="17" xfId="6" applyFont="1" applyBorder="1" applyAlignment="1">
      <alignment horizontal="left" vertical="center" shrinkToFit="1"/>
    </xf>
    <xf numFmtId="0" fontId="89" fillId="0" borderId="51" xfId="6" applyFont="1" applyBorder="1" applyAlignment="1">
      <alignment horizontal="left" vertical="center" shrinkToFit="1"/>
    </xf>
    <xf numFmtId="0" fontId="40" fillId="9" borderId="16" xfId="6" applyFont="1" applyFill="1" applyBorder="1" applyAlignment="1">
      <alignment horizontal="center" vertical="center" wrapText="1"/>
    </xf>
    <xf numFmtId="0" fontId="40" fillId="9" borderId="51" xfId="6" applyFont="1" applyFill="1" applyBorder="1" applyAlignment="1">
      <alignment horizontal="center" vertical="center" wrapText="1"/>
    </xf>
    <xf numFmtId="0" fontId="38" fillId="9" borderId="16" xfId="6" applyFont="1" applyFill="1" applyBorder="1" applyAlignment="1">
      <alignment horizontal="center" vertical="center"/>
    </xf>
    <xf numFmtId="0" fontId="38" fillId="9" borderId="51" xfId="6" applyFont="1" applyFill="1" applyBorder="1" applyAlignment="1">
      <alignment horizontal="center" vertical="center"/>
    </xf>
    <xf numFmtId="0" fontId="37" fillId="0" borderId="46" xfId="6" applyFont="1" applyBorder="1" applyAlignment="1">
      <alignment horizontal="left" vertical="center"/>
    </xf>
    <xf numFmtId="0" fontId="37" fillId="0" borderId="17" xfId="6" applyFont="1" applyBorder="1" applyAlignment="1">
      <alignment horizontal="left" vertical="center"/>
    </xf>
    <xf numFmtId="0" fontId="37" fillId="0" borderId="51" xfId="6" applyFont="1" applyBorder="1" applyAlignment="1">
      <alignment horizontal="left" vertical="center"/>
    </xf>
    <xf numFmtId="0" fontId="58" fillId="0" borderId="0" xfId="6" applyFont="1" applyAlignment="1">
      <alignment horizontal="left" vertical="center" wrapText="1"/>
    </xf>
    <xf numFmtId="0" fontId="44" fillId="0" borderId="9" xfId="6" applyFont="1" applyBorder="1" applyAlignment="1">
      <alignment horizontal="center" vertical="center"/>
    </xf>
    <xf numFmtId="0" fontId="44" fillId="0" borderId="10" xfId="6" applyFont="1" applyBorder="1" applyAlignment="1">
      <alignment horizontal="center" vertical="center"/>
    </xf>
    <xf numFmtId="0" fontId="70" fillId="0" borderId="7" xfId="6" applyFont="1" applyBorder="1" applyAlignment="1">
      <alignment horizontal="center" vertical="center"/>
    </xf>
    <xf numFmtId="0" fontId="70" fillId="0" borderId="29" xfId="6" applyFont="1" applyBorder="1" applyAlignment="1">
      <alignment horizontal="center" vertical="center"/>
    </xf>
    <xf numFmtId="0" fontId="44" fillId="0" borderId="7" xfId="6" applyFont="1" applyBorder="1" applyAlignment="1">
      <alignment horizontal="left" vertical="center"/>
    </xf>
    <xf numFmtId="0" fontId="44" fillId="0" borderId="8" xfId="6" applyFont="1" applyBorder="1" applyAlignment="1">
      <alignment horizontal="left" vertical="center"/>
    </xf>
    <xf numFmtId="0" fontId="44" fillId="0" borderId="29" xfId="6" applyFont="1" applyBorder="1" applyAlignment="1">
      <alignment horizontal="left" vertical="center"/>
    </xf>
    <xf numFmtId="0" fontId="37" fillId="0" borderId="63" xfId="6" applyFont="1" applyBorder="1" applyAlignment="1">
      <alignment horizontal="center" vertical="center" wrapText="1"/>
    </xf>
    <xf numFmtId="0" fontId="37" fillId="0" borderId="59" xfId="6" applyFont="1" applyBorder="1" applyAlignment="1">
      <alignment horizontal="center" vertical="center" wrapText="1"/>
    </xf>
    <xf numFmtId="0" fontId="43" fillId="0" borderId="49" xfId="6" applyFont="1" applyBorder="1" applyAlignment="1">
      <alignment horizontal="center" vertical="center" wrapText="1"/>
    </xf>
    <xf numFmtId="0" fontId="43" fillId="0" borderId="50" xfId="6" applyFont="1" applyBorder="1" applyAlignment="1">
      <alignment horizontal="center" vertical="center" wrapText="1"/>
    </xf>
    <xf numFmtId="0" fontId="37" fillId="18" borderId="0" xfId="6" applyFont="1" applyFill="1" applyAlignment="1">
      <alignment horizontal="left" vertical="top" wrapText="1"/>
    </xf>
    <xf numFmtId="0" fontId="44" fillId="0" borderId="60" xfId="6" applyFont="1" applyBorder="1" applyAlignment="1">
      <alignment horizontal="center" vertical="center" wrapText="1"/>
    </xf>
    <xf numFmtId="0" fontId="44" fillId="0" borderId="61" xfId="6" applyFont="1" applyBorder="1" applyAlignment="1">
      <alignment horizontal="center" vertical="center" wrapText="1"/>
    </xf>
    <xf numFmtId="0" fontId="37" fillId="0" borderId="8" xfId="6" applyFont="1" applyBorder="1" applyAlignment="1">
      <alignment horizontal="center" vertical="center"/>
    </xf>
    <xf numFmtId="0" fontId="37" fillId="0" borderId="29" xfId="6" applyFont="1" applyBorder="1" applyAlignment="1">
      <alignment horizontal="center" vertical="center"/>
    </xf>
    <xf numFmtId="0" fontId="37" fillId="0" borderId="7" xfId="6" applyFont="1" applyBorder="1" applyAlignment="1">
      <alignment horizontal="center" vertical="center"/>
    </xf>
    <xf numFmtId="0" fontId="37" fillId="0" borderId="7" xfId="6" applyFont="1" applyBorder="1" applyAlignment="1">
      <alignment horizontal="center" vertical="center" wrapText="1"/>
    </xf>
    <xf numFmtId="0" fontId="40" fillId="0" borderId="7" xfId="6" applyFont="1" applyBorder="1" applyAlignment="1">
      <alignment horizontal="left" vertical="center"/>
    </xf>
    <xf numFmtId="0" fontId="37" fillId="0" borderId="29" xfId="6" applyFont="1" applyBorder="1" applyAlignment="1">
      <alignment horizontal="left" vertical="center"/>
    </xf>
    <xf numFmtId="0" fontId="37" fillId="0" borderId="9" xfId="6" applyFont="1" applyBorder="1" applyAlignment="1">
      <alignment horizontal="center" vertical="top" wrapText="1"/>
    </xf>
    <xf numFmtId="0" fontId="37" fillId="0" borderId="11" xfId="6" applyFont="1" applyBorder="1" applyAlignment="1">
      <alignment horizontal="center" vertical="top" wrapText="1"/>
    </xf>
    <xf numFmtId="0" fontId="37" fillId="0" borderId="13" xfId="6" applyFont="1" applyBorder="1" applyAlignment="1">
      <alignment horizontal="center" vertical="top" wrapText="1"/>
    </xf>
    <xf numFmtId="0" fontId="37" fillId="0" borderId="7" xfId="6" applyFont="1" applyBorder="1" applyAlignment="1">
      <alignment horizontal="left" vertical="center"/>
    </xf>
    <xf numFmtId="0" fontId="37" fillId="0" borderId="8" xfId="6" applyFont="1" applyBorder="1" applyAlignment="1">
      <alignment horizontal="left" vertical="center"/>
    </xf>
  </cellXfs>
  <cellStyles count="9">
    <cellStyle name="桁区切り" xfId="7" builtinId="6"/>
    <cellStyle name="桁区切り 2" xfId="1" xr:uid="{00000000-0005-0000-0000-000002000000}"/>
    <cellStyle name="標準" xfId="0" builtinId="0"/>
    <cellStyle name="標準 2" xfId="4" xr:uid="{00000000-0005-0000-0000-000004000000}"/>
    <cellStyle name="標準 2 2" xfId="2" xr:uid="{00000000-0005-0000-0000-000005000000}"/>
    <cellStyle name="標準 2 3" xfId="8" xr:uid="{00000000-0005-0000-0000-000006000000}"/>
    <cellStyle name="標準 3" xfId="5" xr:uid="{00000000-0005-0000-0000-000007000000}"/>
    <cellStyle name="標準 4" xfId="3" xr:uid="{00000000-0005-0000-0000-000008000000}"/>
    <cellStyle name="標準 5" xfId="6" xr:uid="{00000000-0005-0000-0000-000009000000}"/>
  </cellStyles>
  <dxfs count="29">
    <dxf>
      <font>
        <color rgb="FFFFCCCC"/>
      </font>
    </dxf>
    <dxf>
      <font>
        <color theme="0"/>
      </font>
    </dxf>
    <dxf>
      <font>
        <color rgb="FFFFFF00"/>
      </font>
    </dxf>
    <dxf>
      <font>
        <color rgb="FFFFCCCC"/>
      </font>
    </dxf>
    <dxf>
      <font>
        <color theme="6" tint="0.59996337778862885"/>
      </font>
    </dxf>
    <dxf>
      <font>
        <color theme="0"/>
      </font>
    </dxf>
    <dxf>
      <font>
        <color rgb="FFFFFF00"/>
      </font>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
      <fill>
        <patternFill>
          <bgColor indexed="23"/>
        </patternFill>
      </fill>
    </dxf>
  </dxfs>
  <tableStyles count="0" defaultTableStyle="TableStyleMedium9" defaultPivotStyle="PivotStyleLight16"/>
  <colors>
    <mruColors>
      <color rgb="FF0066FF"/>
      <color rgb="FFFFCCFF"/>
      <color rgb="FF99FFCC"/>
      <color rgb="FFFFFF99"/>
      <color rgb="FFFFCCCC"/>
      <color rgb="FFFFFFCC"/>
      <color rgb="FFCCCCFF"/>
      <color rgb="FFE7E7FF"/>
      <color rgb="FFCC00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checked="Checked" lockText="1" noThreeD="1"/>
</file>

<file path=xl/ctrlProps/ctrlProp287.xml><?xml version="1.0" encoding="utf-8"?>
<formControlPr xmlns="http://schemas.microsoft.com/office/spreadsheetml/2009/9/main" objectType="CheckBox" checked="Checked" lockText="1" noThreeD="1"/>
</file>

<file path=xl/ctrlProps/ctrlProp288.xml><?xml version="1.0" encoding="utf-8"?>
<formControlPr xmlns="http://schemas.microsoft.com/office/spreadsheetml/2009/9/main" objectType="CheckBox" checked="Checked"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checked="Checked"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checked="Checked"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checked="Checked" lockText="1" noThreeD="1"/>
</file>

<file path=xl/ctrlProps/ctrlProp298.xml><?xml version="1.0" encoding="utf-8"?>
<formControlPr xmlns="http://schemas.microsoft.com/office/spreadsheetml/2009/9/main" objectType="CheckBox" checked="Checked" lockText="1" noThreeD="1"/>
</file>

<file path=xl/ctrlProps/ctrlProp29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checked="Checked"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checked="Checked" lockText="1" noThreeD="1"/>
</file>

<file path=xl/ctrlProps/ctrlProp304.xml><?xml version="1.0" encoding="utf-8"?>
<formControlPr xmlns="http://schemas.microsoft.com/office/spreadsheetml/2009/9/main" objectType="CheckBox" checked="Checked"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checked="Checked"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checked="Checked" lockText="1" noThreeD="1"/>
</file>

<file path=xl/ctrlProps/ctrlProp312.xml><?xml version="1.0" encoding="utf-8"?>
<formControlPr xmlns="http://schemas.microsoft.com/office/spreadsheetml/2009/9/main" objectType="CheckBox" checked="Checked"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checked="Checked"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checked="Checked"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checked="Checked"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checked="Checked"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checked="Checked"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checked="Checked" lockText="1" noThreeD="1"/>
</file>

<file path=xl/ctrlProps/ctrlProp351.xml><?xml version="1.0" encoding="utf-8"?>
<formControlPr xmlns="http://schemas.microsoft.com/office/spreadsheetml/2009/9/main" objectType="CheckBox" checked="Checked" lockText="1" noThreeD="1"/>
</file>

<file path=xl/ctrlProps/ctrlProp352.xml><?xml version="1.0" encoding="utf-8"?>
<formControlPr xmlns="http://schemas.microsoft.com/office/spreadsheetml/2009/9/main" objectType="CheckBox" checked="Checked" lockText="1" noThreeD="1"/>
</file>

<file path=xl/ctrlProps/ctrlProp353.xml><?xml version="1.0" encoding="utf-8"?>
<formControlPr xmlns="http://schemas.microsoft.com/office/spreadsheetml/2009/9/main" objectType="CheckBox" checked="Checked" lockText="1" noThreeD="1"/>
</file>

<file path=xl/ctrlProps/ctrlProp354.xml><?xml version="1.0" encoding="utf-8"?>
<formControlPr xmlns="http://schemas.microsoft.com/office/spreadsheetml/2009/9/main" objectType="CheckBox" checked="Checked" lockText="1" noThreeD="1"/>
</file>

<file path=xl/ctrlProps/ctrlProp355.xml><?xml version="1.0" encoding="utf-8"?>
<formControlPr xmlns="http://schemas.microsoft.com/office/spreadsheetml/2009/9/main" objectType="CheckBox" checked="Checked" lockText="1" noThreeD="1"/>
</file>

<file path=xl/ctrlProps/ctrlProp356.xml><?xml version="1.0" encoding="utf-8"?>
<formControlPr xmlns="http://schemas.microsoft.com/office/spreadsheetml/2009/9/main" objectType="CheckBox" checked="Checked"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checked="Checked"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checked="Checked" lockText="1" noThreeD="1"/>
</file>

<file path=xl/ctrlProps/ctrlProp364.xml><?xml version="1.0" encoding="utf-8"?>
<formControlPr xmlns="http://schemas.microsoft.com/office/spreadsheetml/2009/9/main" objectType="CheckBox" checked="Checked"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checked="Checked" lockText="1" noThreeD="1"/>
</file>

<file path=xl/ctrlProps/ctrlProp368.xml><?xml version="1.0" encoding="utf-8"?>
<formControlPr xmlns="http://schemas.microsoft.com/office/spreadsheetml/2009/9/main" objectType="CheckBox" checked="Checked"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checked="Checked" lockText="1" noThreeD="1"/>
</file>

<file path=xl/ctrlProps/ctrlProp372.xml><?xml version="1.0" encoding="utf-8"?>
<formControlPr xmlns="http://schemas.microsoft.com/office/spreadsheetml/2009/9/main" objectType="CheckBox" checked="Checked" lockText="1" noThreeD="1"/>
</file>

<file path=xl/ctrlProps/ctrlProp373.xml><?xml version="1.0" encoding="utf-8"?>
<formControlPr xmlns="http://schemas.microsoft.com/office/spreadsheetml/2009/9/main" objectType="CheckBox" checked="Checked" lockText="1" noThreeD="1"/>
</file>

<file path=xl/ctrlProps/ctrlProp374.xml><?xml version="1.0" encoding="utf-8"?>
<formControlPr xmlns="http://schemas.microsoft.com/office/spreadsheetml/2009/9/main" objectType="CheckBox" checked="Checked" lockText="1" noThreeD="1"/>
</file>

<file path=xl/ctrlProps/ctrlProp375.xml><?xml version="1.0" encoding="utf-8"?>
<formControlPr xmlns="http://schemas.microsoft.com/office/spreadsheetml/2009/9/main" objectType="CheckBox" checked="Checked"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checked="Checked" lockText="1" noThreeD="1"/>
</file>

<file path=xl/ctrlProps/ctrlProp381.xml><?xml version="1.0" encoding="utf-8"?>
<formControlPr xmlns="http://schemas.microsoft.com/office/spreadsheetml/2009/9/main" objectType="CheckBox" checked="Checked" lockText="1" noThreeD="1"/>
</file>

<file path=xl/ctrlProps/ctrlProp382.xml><?xml version="1.0" encoding="utf-8"?>
<formControlPr xmlns="http://schemas.microsoft.com/office/spreadsheetml/2009/9/main" objectType="CheckBox" checked="Checked"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checked="Checked" lockText="1" noThreeD="1"/>
</file>

<file path=xl/ctrlProps/ctrlProp386.xml><?xml version="1.0" encoding="utf-8"?>
<formControlPr xmlns="http://schemas.microsoft.com/office/spreadsheetml/2009/9/main" objectType="CheckBox" checked="Checked" lockText="1" noThreeD="1"/>
</file>

<file path=xl/ctrlProps/ctrlProp387.xml><?xml version="1.0" encoding="utf-8"?>
<formControlPr xmlns="http://schemas.microsoft.com/office/spreadsheetml/2009/9/main" objectType="CheckBox" checked="Checked" lockText="1" noThreeD="1"/>
</file>

<file path=xl/ctrlProps/ctrlProp388.xml><?xml version="1.0" encoding="utf-8"?>
<formControlPr xmlns="http://schemas.microsoft.com/office/spreadsheetml/2009/9/main" objectType="CheckBox" checked="Checked" lockText="1" noThreeD="1"/>
</file>

<file path=xl/ctrlProps/ctrlProp389.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checked="Checked" lockText="1" noThreeD="1"/>
</file>

<file path=xl/ctrlProps/ctrlProp393.xml><?xml version="1.0" encoding="utf-8"?>
<formControlPr xmlns="http://schemas.microsoft.com/office/spreadsheetml/2009/9/main" objectType="CheckBox" checked="Checked" lockText="1" noThreeD="1"/>
</file>

<file path=xl/ctrlProps/ctrlProp394.xml><?xml version="1.0" encoding="utf-8"?>
<formControlPr xmlns="http://schemas.microsoft.com/office/spreadsheetml/2009/9/main" objectType="CheckBox" checked="Checked" lockText="1" noThreeD="1"/>
</file>

<file path=xl/ctrlProps/ctrlProp395.xml><?xml version="1.0" encoding="utf-8"?>
<formControlPr xmlns="http://schemas.microsoft.com/office/spreadsheetml/2009/9/main" objectType="CheckBox" checked="Checked" lockText="1" noThreeD="1"/>
</file>

<file path=xl/ctrlProps/ctrlProp396.xml><?xml version="1.0" encoding="utf-8"?>
<formControlPr xmlns="http://schemas.microsoft.com/office/spreadsheetml/2009/9/main" objectType="CheckBox" checked="Checked" lockText="1" noThreeD="1"/>
</file>

<file path=xl/ctrlProps/ctrlProp397.xml><?xml version="1.0" encoding="utf-8"?>
<formControlPr xmlns="http://schemas.microsoft.com/office/spreadsheetml/2009/9/main" objectType="CheckBox" checked="Checked" lockText="1" noThreeD="1"/>
</file>

<file path=xl/ctrlProps/ctrlProp398.xml><?xml version="1.0" encoding="utf-8"?>
<formControlPr xmlns="http://schemas.microsoft.com/office/spreadsheetml/2009/9/main" objectType="CheckBox" checked="Checked"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checked="Checked" lockText="1" noThreeD="1"/>
</file>

<file path=xl/ctrlProps/ctrlProp401.xml><?xml version="1.0" encoding="utf-8"?>
<formControlPr xmlns="http://schemas.microsoft.com/office/spreadsheetml/2009/9/main" objectType="CheckBox" checked="Checked" lockText="1" noThreeD="1"/>
</file>

<file path=xl/ctrlProps/ctrlProp402.xml><?xml version="1.0" encoding="utf-8"?>
<formControlPr xmlns="http://schemas.microsoft.com/office/spreadsheetml/2009/9/main" objectType="CheckBox" checked="Checked"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checked="Checked" lockText="1" noThreeD="1"/>
</file>

<file path=xl/ctrlProps/ctrlProp406.xml><?xml version="1.0" encoding="utf-8"?>
<formControlPr xmlns="http://schemas.microsoft.com/office/spreadsheetml/2009/9/main" objectType="CheckBox" checked="Checked"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checked="Checked"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checked="Checked" lockText="1" noThreeD="1"/>
</file>

<file path=xl/ctrlProps/ctrlProp417.xml><?xml version="1.0" encoding="utf-8"?>
<formControlPr xmlns="http://schemas.microsoft.com/office/spreadsheetml/2009/9/main" objectType="CheckBox" checked="Checked" lockText="1" noThreeD="1"/>
</file>

<file path=xl/ctrlProps/ctrlProp418.xml><?xml version="1.0" encoding="utf-8"?>
<formControlPr xmlns="http://schemas.microsoft.com/office/spreadsheetml/2009/9/main" objectType="CheckBox" checked="Checked"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checked="Checked"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checked="Checked"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checked="Checked" lockText="1" noThreeD="1"/>
</file>

<file path=xl/ctrlProps/ctrlProp429.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checked="Checked" lockText="1" noThreeD="1"/>
</file>

<file path=xl/ctrlProps/ctrlProp431.xml><?xml version="1.0" encoding="utf-8"?>
<formControlPr xmlns="http://schemas.microsoft.com/office/spreadsheetml/2009/9/main" objectType="CheckBox" checked="Checked"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checked="Checked" lockText="1" noThreeD="1"/>
</file>

<file path=xl/ctrlProps/ctrlProp435.xml><?xml version="1.0" encoding="utf-8"?>
<formControlPr xmlns="http://schemas.microsoft.com/office/spreadsheetml/2009/9/main" objectType="CheckBox" checked="Checked"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checked="Checked"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checked="Checked" lockText="1" noThreeD="1"/>
</file>

<file path=xl/ctrlProps/ctrlProp442.xml><?xml version="1.0" encoding="utf-8"?>
<formControlPr xmlns="http://schemas.microsoft.com/office/spreadsheetml/2009/9/main" objectType="CheckBox" checked="Checked"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19</xdr:row>
          <xdr:rowOff>38100</xdr:rowOff>
        </xdr:from>
        <xdr:to>
          <xdr:col>2</xdr:col>
          <xdr:colOff>152400</xdr:colOff>
          <xdr:row>19</xdr:row>
          <xdr:rowOff>238125</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20</xdr:row>
          <xdr:rowOff>28575</xdr:rowOff>
        </xdr:from>
        <xdr:to>
          <xdr:col>2</xdr:col>
          <xdr:colOff>180975</xdr:colOff>
          <xdr:row>20</xdr:row>
          <xdr:rowOff>200025</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31</xdr:row>
          <xdr:rowOff>28575</xdr:rowOff>
        </xdr:from>
        <xdr:to>
          <xdr:col>8</xdr:col>
          <xdr:colOff>19050</xdr:colOff>
          <xdr:row>31</xdr:row>
          <xdr:rowOff>238125</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記載なし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28575</xdr:rowOff>
        </xdr:from>
        <xdr:to>
          <xdr:col>15</xdr:col>
          <xdr:colOff>104775</xdr:colOff>
          <xdr:row>31</xdr:row>
          <xdr:rowOff>238125</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記載する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22</xdr:row>
          <xdr:rowOff>19050</xdr:rowOff>
        </xdr:from>
        <xdr:to>
          <xdr:col>11</xdr:col>
          <xdr:colOff>9525</xdr:colOff>
          <xdr:row>22</xdr:row>
          <xdr:rowOff>228600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国土交通大臣が認める方法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25</xdr:row>
          <xdr:rowOff>19050</xdr:rowOff>
        </xdr:from>
        <xdr:to>
          <xdr:col>13</xdr:col>
          <xdr:colOff>19050</xdr:colOff>
          <xdr:row>25</xdr:row>
          <xdr:rowOff>228600</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25</xdr:row>
          <xdr:rowOff>19050</xdr:rowOff>
        </xdr:from>
        <xdr:to>
          <xdr:col>19</xdr:col>
          <xdr:colOff>38100</xdr:colOff>
          <xdr:row>25</xdr:row>
          <xdr:rowOff>228600</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　（対象外）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47625</xdr:rowOff>
        </xdr:from>
        <xdr:to>
          <xdr:col>21</xdr:col>
          <xdr:colOff>133350</xdr:colOff>
          <xdr:row>27</xdr:row>
          <xdr:rowOff>9525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0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xdr:row>
          <xdr:rowOff>38100</xdr:rowOff>
        </xdr:from>
        <xdr:to>
          <xdr:col>27</xdr:col>
          <xdr:colOff>133350</xdr:colOff>
          <xdr:row>27</xdr:row>
          <xdr:rowOff>0</xdr:rowOff>
        </xdr:to>
        <xdr:sp macro="" textlink="">
          <xdr:nvSpPr>
            <xdr:cNvPr id="82956" name="Check Box 12" hidden="1">
              <a:extLst>
                <a:ext uri="{63B3BB69-23CF-44E3-9099-C40C66FF867C}">
                  <a14:compatExt spid="_x0000_s82956"/>
                </a:ext>
                <a:ext uri="{FF2B5EF4-FFF2-40B4-BE49-F238E27FC236}">
                  <a16:creationId xmlns:a16="http://schemas.microsoft.com/office/drawing/2014/main" id="{00000000-0008-0000-0200-00000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47625</xdr:rowOff>
        </xdr:from>
        <xdr:to>
          <xdr:col>21</xdr:col>
          <xdr:colOff>133350</xdr:colOff>
          <xdr:row>28</xdr:row>
          <xdr:rowOff>9525</xdr:rowOff>
        </xdr:to>
        <xdr:sp macro="" textlink="">
          <xdr:nvSpPr>
            <xdr:cNvPr id="82957" name="Check Box 13" hidden="1">
              <a:extLst>
                <a:ext uri="{63B3BB69-23CF-44E3-9099-C40C66FF867C}">
                  <a14:compatExt spid="_x0000_s82957"/>
                </a:ext>
                <a:ext uri="{FF2B5EF4-FFF2-40B4-BE49-F238E27FC236}">
                  <a16:creationId xmlns:a16="http://schemas.microsoft.com/office/drawing/2014/main" id="{00000000-0008-0000-0200-00000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27</xdr:row>
          <xdr:rowOff>38100</xdr:rowOff>
        </xdr:from>
        <xdr:to>
          <xdr:col>27</xdr:col>
          <xdr:colOff>133350</xdr:colOff>
          <xdr:row>28</xdr:row>
          <xdr:rowOff>0</xdr:rowOff>
        </xdr:to>
        <xdr:sp macro="" textlink="">
          <xdr:nvSpPr>
            <xdr:cNvPr id="82958" name="Check Box 14" hidden="1">
              <a:extLst>
                <a:ext uri="{63B3BB69-23CF-44E3-9099-C40C66FF867C}">
                  <a14:compatExt spid="_x0000_s82958"/>
                </a:ext>
                <a:ext uri="{FF2B5EF4-FFF2-40B4-BE49-F238E27FC236}">
                  <a16:creationId xmlns:a16="http://schemas.microsoft.com/office/drawing/2014/main" id="{00000000-0008-0000-0200-00000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38100</xdr:rowOff>
        </xdr:from>
        <xdr:to>
          <xdr:col>2</xdr:col>
          <xdr:colOff>171450</xdr:colOff>
          <xdr:row>34</xdr:row>
          <xdr:rowOff>209550</xdr:rowOff>
        </xdr:to>
        <xdr:sp macro="" textlink="">
          <xdr:nvSpPr>
            <xdr:cNvPr id="82966" name="Check Box 22" hidden="1">
              <a:extLst>
                <a:ext uri="{63B3BB69-23CF-44E3-9099-C40C66FF867C}">
                  <a14:compatExt spid="_x0000_s82966"/>
                </a:ext>
                <a:ext uri="{FF2B5EF4-FFF2-40B4-BE49-F238E27FC236}">
                  <a16:creationId xmlns:a16="http://schemas.microsoft.com/office/drawing/2014/main" id="{00000000-0008-0000-0200-00001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35</xdr:row>
          <xdr:rowOff>38100</xdr:rowOff>
        </xdr:from>
        <xdr:to>
          <xdr:col>3</xdr:col>
          <xdr:colOff>9525</xdr:colOff>
          <xdr:row>35</xdr:row>
          <xdr:rowOff>219075</xdr:rowOff>
        </xdr:to>
        <xdr:sp macro="" textlink="">
          <xdr:nvSpPr>
            <xdr:cNvPr id="82967" name="Check Box 23" hidden="1">
              <a:extLst>
                <a:ext uri="{63B3BB69-23CF-44E3-9099-C40C66FF867C}">
                  <a14:compatExt spid="_x0000_s82967"/>
                </a:ext>
                <a:ext uri="{FF2B5EF4-FFF2-40B4-BE49-F238E27FC236}">
                  <a16:creationId xmlns:a16="http://schemas.microsoft.com/office/drawing/2014/main" id="{00000000-0008-0000-0200-00001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35</xdr:row>
          <xdr:rowOff>38100</xdr:rowOff>
        </xdr:from>
        <xdr:to>
          <xdr:col>17</xdr:col>
          <xdr:colOff>190500</xdr:colOff>
          <xdr:row>35</xdr:row>
          <xdr:rowOff>219075</xdr:rowOff>
        </xdr:to>
        <xdr:sp macro="" textlink="">
          <xdr:nvSpPr>
            <xdr:cNvPr id="82968" name="Check Box 24" hidden="1">
              <a:extLst>
                <a:ext uri="{63B3BB69-23CF-44E3-9099-C40C66FF867C}">
                  <a14:compatExt spid="_x0000_s82968"/>
                </a:ext>
                <a:ext uri="{FF2B5EF4-FFF2-40B4-BE49-F238E27FC236}">
                  <a16:creationId xmlns:a16="http://schemas.microsoft.com/office/drawing/2014/main" id="{00000000-0008-0000-0200-00001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38100</xdr:rowOff>
        </xdr:from>
        <xdr:to>
          <xdr:col>3</xdr:col>
          <xdr:colOff>9525</xdr:colOff>
          <xdr:row>36</xdr:row>
          <xdr:rowOff>219075</xdr:rowOff>
        </xdr:to>
        <xdr:sp macro="" textlink="">
          <xdr:nvSpPr>
            <xdr:cNvPr id="82972" name="Check Box 28" hidden="1">
              <a:extLst>
                <a:ext uri="{63B3BB69-23CF-44E3-9099-C40C66FF867C}">
                  <a14:compatExt spid="_x0000_s82972"/>
                </a:ext>
                <a:ext uri="{FF2B5EF4-FFF2-40B4-BE49-F238E27FC236}">
                  <a16:creationId xmlns:a16="http://schemas.microsoft.com/office/drawing/2014/main" id="{00000000-0008-0000-0200-00001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37</xdr:row>
          <xdr:rowOff>19050</xdr:rowOff>
        </xdr:from>
        <xdr:to>
          <xdr:col>18</xdr:col>
          <xdr:colOff>19050</xdr:colOff>
          <xdr:row>38</xdr:row>
          <xdr:rowOff>0</xdr:rowOff>
        </xdr:to>
        <xdr:sp macro="" textlink="">
          <xdr:nvSpPr>
            <xdr:cNvPr id="82975" name="Check Box 31" hidden="1">
              <a:extLst>
                <a:ext uri="{63B3BB69-23CF-44E3-9099-C40C66FF867C}">
                  <a14:compatExt spid="_x0000_s82975"/>
                </a:ext>
                <a:ext uri="{FF2B5EF4-FFF2-40B4-BE49-F238E27FC236}">
                  <a16:creationId xmlns:a16="http://schemas.microsoft.com/office/drawing/2014/main" id="{00000000-0008-0000-0200-00001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38100</xdr:rowOff>
        </xdr:from>
        <xdr:to>
          <xdr:col>3</xdr:col>
          <xdr:colOff>28575</xdr:colOff>
          <xdr:row>37</xdr:row>
          <xdr:rowOff>219075</xdr:rowOff>
        </xdr:to>
        <xdr:sp macro="" textlink="">
          <xdr:nvSpPr>
            <xdr:cNvPr id="82976" name="Check Box 32" hidden="1">
              <a:extLst>
                <a:ext uri="{63B3BB69-23CF-44E3-9099-C40C66FF867C}">
                  <a14:compatExt spid="_x0000_s82976"/>
                </a:ext>
                <a:ext uri="{FF2B5EF4-FFF2-40B4-BE49-F238E27FC236}">
                  <a16:creationId xmlns:a16="http://schemas.microsoft.com/office/drawing/2014/main" id="{00000000-0008-0000-0200-00002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43</xdr:row>
          <xdr:rowOff>38100</xdr:rowOff>
        </xdr:from>
        <xdr:to>
          <xdr:col>3</xdr:col>
          <xdr:colOff>9525</xdr:colOff>
          <xdr:row>43</xdr:row>
          <xdr:rowOff>219075</xdr:rowOff>
        </xdr:to>
        <xdr:sp macro="" textlink="">
          <xdr:nvSpPr>
            <xdr:cNvPr id="82979" name="Check Box 35" hidden="1">
              <a:extLst>
                <a:ext uri="{63B3BB69-23CF-44E3-9099-C40C66FF867C}">
                  <a14:compatExt spid="_x0000_s82979"/>
                </a:ext>
                <a:ext uri="{FF2B5EF4-FFF2-40B4-BE49-F238E27FC236}">
                  <a16:creationId xmlns:a16="http://schemas.microsoft.com/office/drawing/2014/main" id="{00000000-0008-0000-0200-00002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40</xdr:row>
          <xdr:rowOff>19050</xdr:rowOff>
        </xdr:from>
        <xdr:to>
          <xdr:col>2</xdr:col>
          <xdr:colOff>152400</xdr:colOff>
          <xdr:row>40</xdr:row>
          <xdr:rowOff>228600</xdr:rowOff>
        </xdr:to>
        <xdr:sp macro="" textlink="">
          <xdr:nvSpPr>
            <xdr:cNvPr id="82981" name="Check Box 37" hidden="1">
              <a:extLst>
                <a:ext uri="{63B3BB69-23CF-44E3-9099-C40C66FF867C}">
                  <a14:compatExt spid="_x0000_s82981"/>
                </a:ext>
                <a:ext uri="{FF2B5EF4-FFF2-40B4-BE49-F238E27FC236}">
                  <a16:creationId xmlns:a16="http://schemas.microsoft.com/office/drawing/2014/main" id="{00000000-0008-0000-0200-00002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40</xdr:row>
          <xdr:rowOff>47625</xdr:rowOff>
        </xdr:from>
        <xdr:to>
          <xdr:col>17</xdr:col>
          <xdr:colOff>161925</xdr:colOff>
          <xdr:row>41</xdr:row>
          <xdr:rowOff>9525</xdr:rowOff>
        </xdr:to>
        <xdr:sp macro="" textlink="">
          <xdr:nvSpPr>
            <xdr:cNvPr id="82982" name="Check Box 38" hidden="1">
              <a:extLst>
                <a:ext uri="{63B3BB69-23CF-44E3-9099-C40C66FF867C}">
                  <a14:compatExt spid="_x0000_s82982"/>
                </a:ext>
                <a:ext uri="{FF2B5EF4-FFF2-40B4-BE49-F238E27FC236}">
                  <a16:creationId xmlns:a16="http://schemas.microsoft.com/office/drawing/2014/main" id="{00000000-0008-0000-0200-00002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40</xdr:row>
          <xdr:rowOff>9525</xdr:rowOff>
        </xdr:from>
        <xdr:to>
          <xdr:col>9</xdr:col>
          <xdr:colOff>171450</xdr:colOff>
          <xdr:row>41</xdr:row>
          <xdr:rowOff>0</xdr:rowOff>
        </xdr:to>
        <xdr:sp macro="" textlink="">
          <xdr:nvSpPr>
            <xdr:cNvPr id="82983" name="Check Box 39" hidden="1">
              <a:extLst>
                <a:ext uri="{63B3BB69-23CF-44E3-9099-C40C66FF867C}">
                  <a14:compatExt spid="_x0000_s82983"/>
                </a:ext>
                <a:ext uri="{FF2B5EF4-FFF2-40B4-BE49-F238E27FC236}">
                  <a16:creationId xmlns:a16="http://schemas.microsoft.com/office/drawing/2014/main" id="{00000000-0008-0000-0200-00002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21</xdr:row>
          <xdr:rowOff>28575</xdr:rowOff>
        </xdr:from>
        <xdr:to>
          <xdr:col>2</xdr:col>
          <xdr:colOff>180975</xdr:colOff>
          <xdr:row>21</xdr:row>
          <xdr:rowOff>200025</xdr:rowOff>
        </xdr:to>
        <xdr:sp macro="" textlink="">
          <xdr:nvSpPr>
            <xdr:cNvPr id="82985" name="Check Box 41" hidden="1">
              <a:extLst>
                <a:ext uri="{63B3BB69-23CF-44E3-9099-C40C66FF867C}">
                  <a14:compatExt spid="_x0000_s82985"/>
                </a:ext>
                <a:ext uri="{FF2B5EF4-FFF2-40B4-BE49-F238E27FC236}">
                  <a16:creationId xmlns:a16="http://schemas.microsoft.com/office/drawing/2014/main" id="{00000000-0008-0000-0200-00002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14</xdr:col>
      <xdr:colOff>209551</xdr:colOff>
      <xdr:row>0</xdr:row>
      <xdr:rowOff>38100</xdr:rowOff>
    </xdr:from>
    <xdr:to>
      <xdr:col>15</xdr:col>
      <xdr:colOff>0</xdr:colOff>
      <xdr:row>1</xdr:row>
      <xdr:rowOff>0</xdr:rowOff>
    </xdr:to>
    <xdr:sp macro="" textlink="">
      <xdr:nvSpPr>
        <xdr:cNvPr id="3" name="右矢印 2">
          <a:extLst>
            <a:ext uri="{FF2B5EF4-FFF2-40B4-BE49-F238E27FC236}">
              <a16:creationId xmlns:a16="http://schemas.microsoft.com/office/drawing/2014/main" id="{00000000-0008-0000-0300-000003000000}"/>
            </a:ext>
          </a:extLst>
        </xdr:cNvPr>
        <xdr:cNvSpPr/>
      </xdr:nvSpPr>
      <xdr:spPr>
        <a:xfrm>
          <a:off x="9886951" y="38100"/>
          <a:ext cx="600074" cy="495300"/>
        </a:xfrm>
        <a:prstGeom prst="rightArrow">
          <a:avLst>
            <a:gd name="adj1" fmla="val 61538"/>
            <a:gd name="adj2" fmla="val 59615"/>
          </a:avLst>
        </a:prstGeom>
        <a:solidFill>
          <a:srgbClr val="00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28574</xdr:colOff>
      <xdr:row>8</xdr:row>
      <xdr:rowOff>76199</xdr:rowOff>
    </xdr:from>
    <xdr:to>
      <xdr:col>11</xdr:col>
      <xdr:colOff>231774</xdr:colOff>
      <xdr:row>10</xdr:row>
      <xdr:rowOff>47624</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rot="10800000">
          <a:off x="9061449" y="1790699"/>
          <a:ext cx="203200" cy="542925"/>
        </a:xfrm>
        <a:prstGeom prst="rightArrow">
          <a:avLst/>
        </a:prstGeom>
        <a:solidFill>
          <a:srgbClr val="00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359833</xdr:colOff>
      <xdr:row>26</xdr:row>
      <xdr:rowOff>58209</xdr:rowOff>
    </xdr:from>
    <xdr:to>
      <xdr:col>9</xdr:col>
      <xdr:colOff>338667</xdr:colOff>
      <xdr:row>30</xdr:row>
      <xdr:rowOff>214840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043208" y="5884334"/>
          <a:ext cx="1820334" cy="11726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latin typeface="Meiryo UI" panose="020B0604030504040204" pitchFamily="50" charset="-128"/>
              <a:ea typeface="Meiryo UI" panose="020B0604030504040204" pitchFamily="50" charset="-128"/>
            </a:rPr>
            <a:t>※</a:t>
          </a:r>
          <a:r>
            <a:rPr kumimoji="1" lang="ja-JP" altLang="en-US" sz="800">
              <a:solidFill>
                <a:srgbClr val="FF0000"/>
              </a:solidFill>
              <a:latin typeface="Meiryo UI" panose="020B0604030504040204" pitchFamily="50" charset="-128"/>
              <a:ea typeface="Meiryo UI" panose="020B0604030504040204" pitchFamily="50" charset="-128"/>
            </a:rPr>
            <a:t>マイナスで入力</a:t>
          </a:r>
        </a:p>
        <a:p>
          <a:r>
            <a:rPr kumimoji="1" lang="ja-JP" altLang="en-US" sz="800">
              <a:solidFill>
                <a:srgbClr val="FF0000"/>
              </a:solidFill>
              <a:latin typeface="Meiryo UI" panose="020B0604030504040204" pitchFamily="50" charset="-128"/>
              <a:ea typeface="Meiryo UI" panose="020B0604030504040204" pitchFamily="50" charset="-128"/>
            </a:rPr>
            <a:t>（算定プログラム表示通り）</a:t>
          </a:r>
          <a:endParaRPr kumimoji="1" lang="en-US" altLang="ja-JP" sz="800">
            <a:solidFill>
              <a:srgbClr val="FF0000"/>
            </a:solidFill>
            <a:latin typeface="Meiryo UI" panose="020B0604030504040204" pitchFamily="50" charset="-128"/>
            <a:ea typeface="Meiryo UI" panose="020B0604030504040204" pitchFamily="50" charset="-128"/>
          </a:endParaRPr>
        </a:p>
        <a:p>
          <a:endParaRPr kumimoji="1" lang="en-US" altLang="ja-JP" sz="800">
            <a:solidFill>
              <a:srgbClr val="FF0000"/>
            </a:solidFill>
            <a:latin typeface="Meiryo UI" panose="020B0604030504040204" pitchFamily="50" charset="-128"/>
            <a:ea typeface="Meiryo UI" panose="020B0604030504040204" pitchFamily="50" charset="-128"/>
          </a:endParaRPr>
        </a:p>
        <a:p>
          <a:r>
            <a:rPr kumimoji="1" lang="ja-JP" altLang="en-US" sz="800">
              <a:solidFill>
                <a:srgbClr val="FF0000"/>
              </a:solidFill>
              <a:latin typeface="Meiryo UI" panose="020B0604030504040204" pitchFamily="50" charset="-128"/>
              <a:ea typeface="Meiryo UI" panose="020B0604030504040204" pitchFamily="50" charset="-128"/>
            </a:rPr>
            <a:t>「</a:t>
          </a:r>
          <a:r>
            <a:rPr kumimoji="1" lang="en-US" altLang="ja-JP" sz="800">
              <a:solidFill>
                <a:srgbClr val="FF0000"/>
              </a:solidFill>
              <a:latin typeface="Meiryo UI" panose="020B0604030504040204" pitchFamily="50" charset="-128"/>
              <a:ea typeface="Meiryo UI" panose="020B0604030504040204" pitchFamily="50" charset="-128"/>
            </a:rPr>
            <a:t>--</a:t>
          </a:r>
          <a:r>
            <a:rPr kumimoji="1" lang="ja-JP" altLang="en-US" sz="800">
              <a:solidFill>
                <a:srgbClr val="FF0000"/>
              </a:solidFill>
              <a:latin typeface="Meiryo UI" panose="020B0604030504040204" pitchFamily="50" charset="-128"/>
              <a:ea typeface="Meiryo UI" panose="020B0604030504040204" pitchFamily="50" charset="-128"/>
            </a:rPr>
            <a:t>」は必ず「</a:t>
          </a:r>
          <a:r>
            <a:rPr kumimoji="1" lang="en-US" altLang="ja-JP" sz="800">
              <a:solidFill>
                <a:srgbClr val="FF0000"/>
              </a:solidFill>
              <a:latin typeface="Meiryo UI" panose="020B0604030504040204" pitchFamily="50" charset="-128"/>
              <a:ea typeface="Meiryo UI" panose="020B0604030504040204" pitchFamily="50" charset="-128"/>
            </a:rPr>
            <a:t>0(</a:t>
          </a:r>
          <a:r>
            <a:rPr kumimoji="1" lang="ja-JP" altLang="en-US" sz="800">
              <a:solidFill>
                <a:srgbClr val="FF0000"/>
              </a:solidFill>
              <a:latin typeface="Meiryo UI" panose="020B0604030504040204" pitchFamily="50" charset="-128"/>
              <a:ea typeface="Meiryo UI" panose="020B0604030504040204" pitchFamily="50" charset="-128"/>
            </a:rPr>
            <a:t>ゼロ</a:t>
          </a:r>
          <a:r>
            <a:rPr kumimoji="1" lang="en-US" altLang="ja-JP" sz="800">
              <a:solidFill>
                <a:srgbClr val="FF0000"/>
              </a:solidFill>
              <a:latin typeface="Meiryo UI" panose="020B0604030504040204" pitchFamily="50" charset="-128"/>
              <a:ea typeface="Meiryo UI" panose="020B0604030504040204" pitchFamily="50" charset="-128"/>
            </a:rPr>
            <a:t>)</a:t>
          </a:r>
          <a:r>
            <a:rPr kumimoji="1" lang="ja-JP" altLang="en-US" sz="800">
              <a:solidFill>
                <a:srgbClr val="FF0000"/>
              </a:solidFill>
              <a:latin typeface="Meiryo UI" panose="020B0604030504040204" pitchFamily="50" charset="-128"/>
              <a:ea typeface="Meiryo UI" panose="020B0604030504040204" pitchFamily="50" charset="-128"/>
            </a:rPr>
            <a:t>」を入力してください。</a:t>
          </a:r>
          <a:endParaRPr kumimoji="1" lang="en-US" altLang="ja-JP" sz="800">
            <a:solidFill>
              <a:srgbClr val="FF0000"/>
            </a:solidFill>
            <a:latin typeface="Meiryo UI" panose="020B0604030504040204" pitchFamily="50" charset="-128"/>
            <a:ea typeface="Meiryo UI" panose="020B0604030504040204" pitchFamily="50" charset="-128"/>
          </a:endParaRPr>
        </a:p>
        <a:p>
          <a:r>
            <a:rPr kumimoji="1" lang="ja-JP" altLang="en-US" sz="800">
              <a:solidFill>
                <a:srgbClr val="FF0000"/>
              </a:solidFill>
              <a:latin typeface="Meiryo UI" panose="020B0604030504040204" pitchFamily="50" charset="-128"/>
              <a:ea typeface="Meiryo UI" panose="020B0604030504040204" pitchFamily="50" charset="-128"/>
            </a:rPr>
            <a:t>空欄の場合、下の緑のマスに</a:t>
          </a:r>
          <a:endParaRPr kumimoji="1" lang="en-US" altLang="ja-JP" sz="800">
            <a:solidFill>
              <a:srgbClr val="FF0000"/>
            </a:solidFill>
            <a:latin typeface="Meiryo UI" panose="020B0604030504040204" pitchFamily="50" charset="-128"/>
            <a:ea typeface="Meiryo UI" panose="020B0604030504040204" pitchFamily="50" charset="-128"/>
          </a:endParaRPr>
        </a:p>
        <a:p>
          <a:r>
            <a:rPr kumimoji="1" lang="ja-JP" altLang="en-US" sz="800">
              <a:solidFill>
                <a:srgbClr val="FF0000"/>
              </a:solidFill>
              <a:latin typeface="Meiryo UI" panose="020B0604030504040204" pitchFamily="50" charset="-128"/>
              <a:ea typeface="Meiryo UI" panose="020B0604030504040204" pitchFamily="50" charset="-128"/>
            </a:rPr>
            <a:t>計算結果が表示されません。</a:t>
          </a:r>
          <a:endParaRPr kumimoji="1" lang="en-US" altLang="ja-JP" sz="8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14</xdr:col>
      <xdr:colOff>209551</xdr:colOff>
      <xdr:row>0</xdr:row>
      <xdr:rowOff>38100</xdr:rowOff>
    </xdr:from>
    <xdr:to>
      <xdr:col>15</xdr:col>
      <xdr:colOff>19050</xdr:colOff>
      <xdr:row>1</xdr:row>
      <xdr:rowOff>0</xdr:rowOff>
    </xdr:to>
    <xdr:sp macro="" textlink="">
      <xdr:nvSpPr>
        <xdr:cNvPr id="7" name="右矢印 6">
          <a:extLst>
            <a:ext uri="{FF2B5EF4-FFF2-40B4-BE49-F238E27FC236}">
              <a16:creationId xmlns:a16="http://schemas.microsoft.com/office/drawing/2014/main" id="{00000000-0008-0000-0300-000003000000}"/>
            </a:ext>
          </a:extLst>
        </xdr:cNvPr>
        <xdr:cNvSpPr/>
      </xdr:nvSpPr>
      <xdr:spPr>
        <a:xfrm>
          <a:off x="10734676" y="38100"/>
          <a:ext cx="666749" cy="495300"/>
        </a:xfrm>
        <a:prstGeom prst="rightArrow">
          <a:avLst>
            <a:gd name="adj1" fmla="val 61538"/>
            <a:gd name="adj2" fmla="val 59615"/>
          </a:avLst>
        </a:prstGeom>
        <a:solidFill>
          <a:srgbClr val="00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32</xdr:row>
      <xdr:rowOff>238125</xdr:rowOff>
    </xdr:from>
    <xdr:to>
      <xdr:col>15</xdr:col>
      <xdr:colOff>0</xdr:colOff>
      <xdr:row>36</xdr:row>
      <xdr:rowOff>95250</xdr:rowOff>
    </xdr:to>
    <xdr:sp macro="" textlink="">
      <xdr:nvSpPr>
        <xdr:cNvPr id="4" name="テキスト ボックス 3">
          <a:extLst>
            <a:ext uri="{FF2B5EF4-FFF2-40B4-BE49-F238E27FC236}">
              <a16:creationId xmlns:a16="http://schemas.microsoft.com/office/drawing/2014/main" id="{0D2C04C7-A8BA-8B96-DDD8-70FC5AEA1025}"/>
            </a:ext>
          </a:extLst>
        </xdr:cNvPr>
        <xdr:cNvSpPr txBox="1"/>
      </xdr:nvSpPr>
      <xdr:spPr>
        <a:xfrm>
          <a:off x="9302750" y="7429500"/>
          <a:ext cx="3413125" cy="714375"/>
        </a:xfrm>
        <a:prstGeom prst="rect">
          <a:avLst/>
        </a:prstGeom>
        <a:no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保護を解除したい場合、</a:t>
          </a:r>
          <a:endParaRPr kumimoji="1" lang="en-US" altLang="ja-JP" sz="1100"/>
        </a:p>
        <a:p>
          <a:r>
            <a:rPr kumimoji="1" lang="ja-JP" altLang="en-US" sz="1100"/>
            <a:t>「校閲」⇒</a:t>
          </a:r>
          <a:r>
            <a:rPr kumimoji="1" lang="en-US" altLang="ja-JP" sz="1100"/>
            <a:t>『</a:t>
          </a:r>
          <a:r>
            <a:rPr kumimoji="1" lang="ja-JP" altLang="en-US" sz="1100"/>
            <a:t>シート保護の解除</a:t>
          </a:r>
          <a:r>
            <a:rPr kumimoji="1" lang="en-US" altLang="ja-JP" sz="1100"/>
            <a:t>』</a:t>
          </a:r>
          <a:r>
            <a:rPr kumimoji="1" lang="ja-JP" altLang="en-US" sz="1100"/>
            <a:t>で解除可能です。</a:t>
          </a:r>
          <a:endParaRPr kumimoji="1" lang="en-US" altLang="ja-JP" sz="1100"/>
        </a:p>
        <a:p>
          <a:r>
            <a:rPr kumimoji="1" lang="en-US" altLang="ja-JP" sz="1100"/>
            <a:t>※</a:t>
          </a:r>
          <a:r>
            <a:rPr kumimoji="1" lang="ja-JP" altLang="en-US" sz="1100"/>
            <a:t>パスワードは設定しておりません。</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48</xdr:row>
          <xdr:rowOff>28575</xdr:rowOff>
        </xdr:from>
        <xdr:to>
          <xdr:col>2</xdr:col>
          <xdr:colOff>152400</xdr:colOff>
          <xdr:row>48</xdr:row>
          <xdr:rowOff>238125</xdr:rowOff>
        </xdr:to>
        <xdr:sp macro="" textlink="">
          <xdr:nvSpPr>
            <xdr:cNvPr id="159745" name="Check Box 1" hidden="1">
              <a:extLst>
                <a:ext uri="{63B3BB69-23CF-44E3-9099-C40C66FF867C}">
                  <a14:compatExt spid="_x0000_s159745"/>
                </a:ext>
                <a:ext uri="{FF2B5EF4-FFF2-40B4-BE49-F238E27FC236}">
                  <a16:creationId xmlns:a16="http://schemas.microsoft.com/office/drawing/2014/main" id="{00000000-0008-0000-0300-000001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48</xdr:row>
          <xdr:rowOff>28575</xdr:rowOff>
        </xdr:from>
        <xdr:to>
          <xdr:col>9</xdr:col>
          <xdr:colOff>171450</xdr:colOff>
          <xdr:row>49</xdr:row>
          <xdr:rowOff>19050</xdr:rowOff>
        </xdr:to>
        <xdr:sp macro="" textlink="">
          <xdr:nvSpPr>
            <xdr:cNvPr id="159746" name="Check Box 2" hidden="1">
              <a:extLst>
                <a:ext uri="{63B3BB69-23CF-44E3-9099-C40C66FF867C}">
                  <a14:compatExt spid="_x0000_s159746"/>
                </a:ext>
                <a:ext uri="{FF2B5EF4-FFF2-40B4-BE49-F238E27FC236}">
                  <a16:creationId xmlns:a16="http://schemas.microsoft.com/office/drawing/2014/main" id="{00000000-0008-0000-0300-000002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42</xdr:row>
          <xdr:rowOff>47625</xdr:rowOff>
        </xdr:from>
        <xdr:to>
          <xdr:col>2</xdr:col>
          <xdr:colOff>161925</xdr:colOff>
          <xdr:row>43</xdr:row>
          <xdr:rowOff>9525</xdr:rowOff>
        </xdr:to>
        <xdr:sp macro="" textlink="">
          <xdr:nvSpPr>
            <xdr:cNvPr id="159747" name="Check Box 3" hidden="1">
              <a:extLst>
                <a:ext uri="{63B3BB69-23CF-44E3-9099-C40C66FF867C}">
                  <a14:compatExt spid="_x0000_s159747"/>
                </a:ext>
                <a:ext uri="{FF2B5EF4-FFF2-40B4-BE49-F238E27FC236}">
                  <a16:creationId xmlns:a16="http://schemas.microsoft.com/office/drawing/2014/main" id="{00000000-0008-0000-0300-000003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43</xdr:row>
          <xdr:rowOff>28575</xdr:rowOff>
        </xdr:from>
        <xdr:to>
          <xdr:col>2</xdr:col>
          <xdr:colOff>161925</xdr:colOff>
          <xdr:row>43</xdr:row>
          <xdr:rowOff>238125</xdr:rowOff>
        </xdr:to>
        <xdr:sp macro="" textlink="">
          <xdr:nvSpPr>
            <xdr:cNvPr id="159748" name="Check Box 4" hidden="1">
              <a:extLst>
                <a:ext uri="{63B3BB69-23CF-44E3-9099-C40C66FF867C}">
                  <a14:compatExt spid="_x0000_s159748"/>
                </a:ext>
                <a:ext uri="{FF2B5EF4-FFF2-40B4-BE49-F238E27FC236}">
                  <a16:creationId xmlns:a16="http://schemas.microsoft.com/office/drawing/2014/main" id="{00000000-0008-0000-0300-000004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43</xdr:row>
          <xdr:rowOff>28575</xdr:rowOff>
        </xdr:from>
        <xdr:to>
          <xdr:col>9</xdr:col>
          <xdr:colOff>180975</xdr:colOff>
          <xdr:row>43</xdr:row>
          <xdr:rowOff>238125</xdr:rowOff>
        </xdr:to>
        <xdr:sp macro="" textlink="">
          <xdr:nvSpPr>
            <xdr:cNvPr id="159749" name="Check Box 5" hidden="1">
              <a:extLst>
                <a:ext uri="{63B3BB69-23CF-44E3-9099-C40C66FF867C}">
                  <a14:compatExt spid="_x0000_s159749"/>
                </a:ext>
                <a:ext uri="{FF2B5EF4-FFF2-40B4-BE49-F238E27FC236}">
                  <a16:creationId xmlns:a16="http://schemas.microsoft.com/office/drawing/2014/main" id="{00000000-0008-0000-0300-000005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44</xdr:row>
          <xdr:rowOff>28575</xdr:rowOff>
        </xdr:from>
        <xdr:to>
          <xdr:col>2</xdr:col>
          <xdr:colOff>161925</xdr:colOff>
          <xdr:row>44</xdr:row>
          <xdr:rowOff>238125</xdr:rowOff>
        </xdr:to>
        <xdr:sp macro="" textlink="">
          <xdr:nvSpPr>
            <xdr:cNvPr id="159750" name="Check Box 6" hidden="1">
              <a:extLst>
                <a:ext uri="{63B3BB69-23CF-44E3-9099-C40C66FF867C}">
                  <a14:compatExt spid="_x0000_s159750"/>
                </a:ext>
                <a:ext uri="{FF2B5EF4-FFF2-40B4-BE49-F238E27FC236}">
                  <a16:creationId xmlns:a16="http://schemas.microsoft.com/office/drawing/2014/main" id="{00000000-0008-0000-0300-000006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51</xdr:row>
          <xdr:rowOff>9525</xdr:rowOff>
        </xdr:from>
        <xdr:to>
          <xdr:col>9</xdr:col>
          <xdr:colOff>171450</xdr:colOff>
          <xdr:row>52</xdr:row>
          <xdr:rowOff>0</xdr:rowOff>
        </xdr:to>
        <xdr:sp macro="" textlink="">
          <xdr:nvSpPr>
            <xdr:cNvPr id="159751" name="Check Box 7" hidden="1">
              <a:extLst>
                <a:ext uri="{63B3BB69-23CF-44E3-9099-C40C66FF867C}">
                  <a14:compatExt spid="_x0000_s159751"/>
                </a:ext>
                <a:ext uri="{FF2B5EF4-FFF2-40B4-BE49-F238E27FC236}">
                  <a16:creationId xmlns:a16="http://schemas.microsoft.com/office/drawing/2014/main" id="{00000000-0008-0000-0300-000007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51</xdr:row>
          <xdr:rowOff>9525</xdr:rowOff>
        </xdr:from>
        <xdr:to>
          <xdr:col>14</xdr:col>
          <xdr:colOff>133350</xdr:colOff>
          <xdr:row>52</xdr:row>
          <xdr:rowOff>0</xdr:rowOff>
        </xdr:to>
        <xdr:sp macro="" textlink="">
          <xdr:nvSpPr>
            <xdr:cNvPr id="159752" name="Check Box 8" hidden="1">
              <a:extLst>
                <a:ext uri="{63B3BB69-23CF-44E3-9099-C40C66FF867C}">
                  <a14:compatExt spid="_x0000_s159752"/>
                </a:ext>
                <a:ext uri="{FF2B5EF4-FFF2-40B4-BE49-F238E27FC236}">
                  <a16:creationId xmlns:a16="http://schemas.microsoft.com/office/drawing/2014/main" id="{00000000-0008-0000-0300-000008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53</xdr:row>
          <xdr:rowOff>9525</xdr:rowOff>
        </xdr:from>
        <xdr:to>
          <xdr:col>9</xdr:col>
          <xdr:colOff>171450</xdr:colOff>
          <xdr:row>54</xdr:row>
          <xdr:rowOff>0</xdr:rowOff>
        </xdr:to>
        <xdr:sp macro="" textlink="">
          <xdr:nvSpPr>
            <xdr:cNvPr id="159753" name="Check Box 9" hidden="1">
              <a:extLst>
                <a:ext uri="{63B3BB69-23CF-44E3-9099-C40C66FF867C}">
                  <a14:compatExt spid="_x0000_s159753"/>
                </a:ext>
                <a:ext uri="{FF2B5EF4-FFF2-40B4-BE49-F238E27FC236}">
                  <a16:creationId xmlns:a16="http://schemas.microsoft.com/office/drawing/2014/main" id="{00000000-0008-0000-0300-000009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53</xdr:row>
          <xdr:rowOff>9525</xdr:rowOff>
        </xdr:from>
        <xdr:to>
          <xdr:col>15</xdr:col>
          <xdr:colOff>171450</xdr:colOff>
          <xdr:row>54</xdr:row>
          <xdr:rowOff>0</xdr:rowOff>
        </xdr:to>
        <xdr:sp macro="" textlink="">
          <xdr:nvSpPr>
            <xdr:cNvPr id="159754" name="Check Box 10" hidden="1">
              <a:extLst>
                <a:ext uri="{63B3BB69-23CF-44E3-9099-C40C66FF867C}">
                  <a14:compatExt spid="_x0000_s159754"/>
                </a:ext>
                <a:ext uri="{FF2B5EF4-FFF2-40B4-BE49-F238E27FC236}">
                  <a16:creationId xmlns:a16="http://schemas.microsoft.com/office/drawing/2014/main" id="{00000000-0008-0000-0300-00000A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44</xdr:row>
          <xdr:rowOff>28575</xdr:rowOff>
        </xdr:from>
        <xdr:to>
          <xdr:col>13</xdr:col>
          <xdr:colOff>180975</xdr:colOff>
          <xdr:row>44</xdr:row>
          <xdr:rowOff>238125</xdr:rowOff>
        </xdr:to>
        <xdr:sp macro="" textlink="">
          <xdr:nvSpPr>
            <xdr:cNvPr id="159755" name="Check Box 11" hidden="1">
              <a:extLst>
                <a:ext uri="{63B3BB69-23CF-44E3-9099-C40C66FF867C}">
                  <a14:compatExt spid="_x0000_s159755"/>
                </a:ext>
                <a:ext uri="{FF2B5EF4-FFF2-40B4-BE49-F238E27FC236}">
                  <a16:creationId xmlns:a16="http://schemas.microsoft.com/office/drawing/2014/main" id="{00000000-0008-0000-0300-00000B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38100</xdr:colOff>
      <xdr:row>68</xdr:row>
      <xdr:rowOff>209549</xdr:rowOff>
    </xdr:from>
    <xdr:to>
      <xdr:col>38</xdr:col>
      <xdr:colOff>676275</xdr:colOff>
      <xdr:row>90</xdr:row>
      <xdr:rowOff>85724</xdr:rowOff>
    </xdr:to>
    <xdr:sp macro="" textlink="">
      <xdr:nvSpPr>
        <xdr:cNvPr id="13" name="テキスト ボックス 12">
          <a:extLst>
            <a:ext uri="{FF2B5EF4-FFF2-40B4-BE49-F238E27FC236}">
              <a16:creationId xmlns:a16="http://schemas.microsoft.com/office/drawing/2014/main" id="{00000000-0008-0000-0800-00000D000000}"/>
            </a:ext>
          </a:extLst>
        </xdr:cNvPr>
        <xdr:cNvSpPr txBox="1"/>
      </xdr:nvSpPr>
      <xdr:spPr>
        <a:xfrm>
          <a:off x="723900" y="11830049"/>
          <a:ext cx="26012775" cy="368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参考情報の二次エネルギー消費量に関する項目について</a:t>
          </a:r>
        </a:p>
        <a:p>
          <a:r>
            <a:rPr lang="ja-JP" altLang="ja-JP" sz="1100">
              <a:solidFill>
                <a:schemeClr val="dk1"/>
              </a:solidFill>
              <a:effectLst/>
              <a:latin typeface="+mn-lt"/>
              <a:ea typeface="+mn-ea"/>
              <a:cs typeface="+mn-cs"/>
            </a:rPr>
            <a:t>申請対象に住宅部分（共用部分を除く）が含まれ、かつ、</a:t>
          </a:r>
          <a:r>
            <a:rPr lang="en-US" altLang="ja-JP" sz="1100">
              <a:solidFill>
                <a:schemeClr val="dk1"/>
              </a:solidFill>
              <a:effectLst/>
              <a:latin typeface="+mn-lt"/>
              <a:ea typeface="+mn-ea"/>
              <a:cs typeface="+mn-cs"/>
            </a:rPr>
            <a:t>WEB</a:t>
          </a:r>
          <a:r>
            <a:rPr lang="ja-JP" altLang="ja-JP" sz="1100">
              <a:solidFill>
                <a:schemeClr val="dk1"/>
              </a:solidFill>
              <a:effectLst/>
              <a:latin typeface="+mn-lt"/>
              <a:ea typeface="+mn-ea"/>
              <a:cs typeface="+mn-cs"/>
            </a:rPr>
            <a:t>プログラム（</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）の計算結果を提出する場合、評価書の「参考情報」欄に以下の二次エネルギー消費量に関する情報が表示されます。</a:t>
          </a:r>
        </a:p>
        <a:p>
          <a:r>
            <a:rPr lang="ja-JP" altLang="ja-JP" sz="1100">
              <a:solidFill>
                <a:schemeClr val="dk1"/>
              </a:solidFill>
              <a:effectLst/>
              <a:latin typeface="+mn-lt"/>
              <a:ea typeface="+mn-ea"/>
              <a:cs typeface="+mn-cs"/>
            </a:rPr>
            <a:t>【二次エネルギー消費量に関する項目】</a:t>
          </a:r>
        </a:p>
        <a:p>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設計二次エネルギー消費量</a:t>
          </a:r>
        </a:p>
        <a:p>
          <a:r>
            <a:rPr lang="ja-JP" altLang="ja-JP" sz="1100">
              <a:solidFill>
                <a:schemeClr val="dk1"/>
              </a:solidFill>
              <a:effectLst/>
              <a:latin typeface="+mn-lt"/>
              <a:ea typeface="+mn-ea"/>
              <a:cs typeface="+mn-cs"/>
            </a:rPr>
            <a:t>・太陽光発電による削減量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・コージェネレーションによる削減量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・電力（買電量）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・ガス</a:t>
          </a:r>
          <a:r>
            <a:rPr lang="en-US" altLang="ja-JP" sz="1100">
              <a:solidFill>
                <a:schemeClr val="dk1"/>
              </a:solidFill>
              <a:effectLst/>
              <a:latin typeface="+mn-lt"/>
              <a:ea typeface="+mn-ea"/>
              <a:cs typeface="+mn-cs"/>
            </a:rPr>
            <a:t>(MJ/</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・灯油</a:t>
          </a:r>
          <a:r>
            <a:rPr lang="en-US" altLang="ja-JP" sz="1100">
              <a:solidFill>
                <a:schemeClr val="dk1"/>
              </a:solidFill>
              <a:effectLst/>
              <a:latin typeface="+mn-lt"/>
              <a:ea typeface="+mn-ea"/>
              <a:cs typeface="+mn-cs"/>
            </a:rPr>
            <a:t>(MJ/</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a:t>
          </a:r>
        </a:p>
        <a:p>
          <a:r>
            <a:rPr lang="en-US" altLang="ja-JP" sz="1100">
              <a:solidFill>
                <a:schemeClr val="dk1"/>
              </a:solidFill>
              <a:effectLst/>
              <a:latin typeface="+mn-lt"/>
              <a:ea typeface="+mn-ea"/>
              <a:cs typeface="+mn-cs"/>
            </a:rPr>
            <a:t> (2)</a:t>
          </a:r>
          <a:r>
            <a:rPr lang="ja-JP" altLang="ja-JP" sz="1100">
              <a:solidFill>
                <a:schemeClr val="dk1"/>
              </a:solidFill>
              <a:effectLst/>
              <a:latin typeface="+mn-lt"/>
              <a:ea typeface="+mn-ea"/>
              <a:cs typeface="+mn-cs"/>
            </a:rPr>
            <a:t>基準二次エネルギー消費量</a:t>
          </a:r>
        </a:p>
        <a:p>
          <a:r>
            <a:rPr lang="ja-JP" altLang="ja-JP" sz="1100">
              <a:solidFill>
                <a:schemeClr val="dk1"/>
              </a:solidFill>
              <a:effectLst/>
              <a:latin typeface="+mn-lt"/>
              <a:ea typeface="+mn-ea"/>
              <a:cs typeface="+mn-cs"/>
            </a:rPr>
            <a:t>・電力</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・ガス</a:t>
          </a:r>
          <a:r>
            <a:rPr lang="en-US" altLang="ja-JP" sz="1100">
              <a:solidFill>
                <a:schemeClr val="dk1"/>
              </a:solidFill>
              <a:effectLst/>
              <a:latin typeface="+mn-lt"/>
              <a:ea typeface="+mn-ea"/>
              <a:cs typeface="+mn-cs"/>
            </a:rPr>
            <a:t>(MJ/</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・灯油</a:t>
          </a:r>
          <a:r>
            <a:rPr lang="en-US" altLang="ja-JP" sz="1100">
              <a:solidFill>
                <a:schemeClr val="dk1"/>
              </a:solidFill>
              <a:effectLst/>
              <a:latin typeface="+mn-lt"/>
              <a:ea typeface="+mn-ea"/>
              <a:cs typeface="+mn-cs"/>
            </a:rPr>
            <a:t>(MJ/</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WEB</a:t>
          </a:r>
          <a:r>
            <a:rPr lang="ja-JP" altLang="ja-JP" sz="1100">
              <a:solidFill>
                <a:schemeClr val="dk1"/>
              </a:solidFill>
              <a:effectLst/>
              <a:latin typeface="+mn-lt"/>
              <a:ea typeface="+mn-ea"/>
              <a:cs typeface="+mn-cs"/>
            </a:rPr>
            <a:t>プログラムとは、国土技術政策総合研究所及び国立研究開発法人建築研究所が公開している｢エネルギー消費性能計算プログラム（住宅版）｣をいいます。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rgbClr val="0066FF"/>
              </a:solidFill>
              <a:effectLst/>
              <a:latin typeface="+mn-lt"/>
              <a:ea typeface="+mn-ea"/>
              <a:cs typeface="+mn-cs"/>
            </a:rPr>
            <a:t>■</a:t>
          </a:r>
          <a:r>
            <a:rPr lang="ja-JP" altLang="ja-JP" sz="1100">
              <a:solidFill>
                <a:srgbClr val="0066FF"/>
              </a:solidFill>
              <a:effectLst/>
              <a:latin typeface="+mn-lt"/>
              <a:ea typeface="+mn-ea"/>
              <a:cs typeface="+mn-cs"/>
            </a:rPr>
            <a:t>参考資料の目安光熱費に関する項目について</a:t>
          </a:r>
        </a:p>
        <a:p>
          <a:r>
            <a:rPr lang="ja-JP" altLang="ja-JP" sz="1100">
              <a:solidFill>
                <a:srgbClr val="0066FF"/>
              </a:solidFill>
              <a:effectLst/>
              <a:latin typeface="+mn-lt"/>
              <a:ea typeface="+mn-ea"/>
              <a:cs typeface="+mn-cs"/>
            </a:rPr>
            <a:t>目安光熱費の基となる設計二次エネルギー消費量は、一定の使用条件（居住人数、エアコン等の使用 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a:t>
          </a: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14</xdr:row>
          <xdr:rowOff>9525</xdr:rowOff>
        </xdr:from>
        <xdr:to>
          <xdr:col>3</xdr:col>
          <xdr:colOff>38100</xdr:colOff>
          <xdr:row>14</xdr:row>
          <xdr:rowOff>228600</xdr:rowOff>
        </xdr:to>
        <xdr:sp macro="" textlink="">
          <xdr:nvSpPr>
            <xdr:cNvPr id="159756" name="Check Box 12" hidden="1">
              <a:extLst>
                <a:ext uri="{63B3BB69-23CF-44E3-9099-C40C66FF867C}">
                  <a14:compatExt spid="_x0000_s159756"/>
                </a:ext>
                <a:ext uri="{FF2B5EF4-FFF2-40B4-BE49-F238E27FC236}">
                  <a16:creationId xmlns:a16="http://schemas.microsoft.com/office/drawing/2014/main" id="{00000000-0008-0000-0300-00000C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9525</xdr:rowOff>
        </xdr:from>
        <xdr:to>
          <xdr:col>3</xdr:col>
          <xdr:colOff>28575</xdr:colOff>
          <xdr:row>15</xdr:row>
          <xdr:rowOff>228600</xdr:rowOff>
        </xdr:to>
        <xdr:sp macro="" textlink="">
          <xdr:nvSpPr>
            <xdr:cNvPr id="159757" name="Check Box 13" hidden="1">
              <a:extLst>
                <a:ext uri="{63B3BB69-23CF-44E3-9099-C40C66FF867C}">
                  <a14:compatExt spid="_x0000_s159757"/>
                </a:ext>
                <a:ext uri="{FF2B5EF4-FFF2-40B4-BE49-F238E27FC236}">
                  <a16:creationId xmlns:a16="http://schemas.microsoft.com/office/drawing/2014/main" id="{00000000-0008-0000-0300-00000D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9525</xdr:rowOff>
        </xdr:from>
        <xdr:to>
          <xdr:col>3</xdr:col>
          <xdr:colOff>0</xdr:colOff>
          <xdr:row>16</xdr:row>
          <xdr:rowOff>238125</xdr:rowOff>
        </xdr:to>
        <xdr:sp macro="" textlink="">
          <xdr:nvSpPr>
            <xdr:cNvPr id="159758" name="Check Box 14" hidden="1">
              <a:extLst>
                <a:ext uri="{63B3BB69-23CF-44E3-9099-C40C66FF867C}">
                  <a14:compatExt spid="_x0000_s159758"/>
                </a:ext>
                <a:ext uri="{FF2B5EF4-FFF2-40B4-BE49-F238E27FC236}">
                  <a16:creationId xmlns:a16="http://schemas.microsoft.com/office/drawing/2014/main" id="{00000000-0008-0000-0300-00000E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19050</xdr:rowOff>
        </xdr:from>
        <xdr:to>
          <xdr:col>3</xdr:col>
          <xdr:colOff>19050</xdr:colOff>
          <xdr:row>17</xdr:row>
          <xdr:rowOff>200025</xdr:rowOff>
        </xdr:to>
        <xdr:sp macro="" textlink="">
          <xdr:nvSpPr>
            <xdr:cNvPr id="159759" name="Check Box 15" hidden="1">
              <a:extLst>
                <a:ext uri="{63B3BB69-23CF-44E3-9099-C40C66FF867C}">
                  <a14:compatExt spid="_x0000_s159759"/>
                </a:ext>
                <a:ext uri="{FF2B5EF4-FFF2-40B4-BE49-F238E27FC236}">
                  <a16:creationId xmlns:a16="http://schemas.microsoft.com/office/drawing/2014/main" id="{00000000-0008-0000-0300-00000F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28575</xdr:rowOff>
        </xdr:from>
        <xdr:to>
          <xdr:col>2</xdr:col>
          <xdr:colOff>180975</xdr:colOff>
          <xdr:row>20</xdr:row>
          <xdr:rowOff>209550</xdr:rowOff>
        </xdr:to>
        <xdr:sp macro="" textlink="">
          <xdr:nvSpPr>
            <xdr:cNvPr id="159760" name="Check Box 16" hidden="1">
              <a:extLst>
                <a:ext uri="{63B3BB69-23CF-44E3-9099-C40C66FF867C}">
                  <a14:compatExt spid="_x0000_s159760"/>
                </a:ext>
                <a:ext uri="{FF2B5EF4-FFF2-40B4-BE49-F238E27FC236}">
                  <a16:creationId xmlns:a16="http://schemas.microsoft.com/office/drawing/2014/main" id="{00000000-0008-0000-0300-000010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180975</xdr:colOff>
          <xdr:row>21</xdr:row>
          <xdr:rowOff>238125</xdr:rowOff>
        </xdr:to>
        <xdr:sp macro="" textlink="">
          <xdr:nvSpPr>
            <xdr:cNvPr id="159761" name="Check Box 17" hidden="1">
              <a:extLst>
                <a:ext uri="{63B3BB69-23CF-44E3-9099-C40C66FF867C}">
                  <a14:compatExt spid="_x0000_s159761"/>
                </a:ext>
                <a:ext uri="{FF2B5EF4-FFF2-40B4-BE49-F238E27FC236}">
                  <a16:creationId xmlns:a16="http://schemas.microsoft.com/office/drawing/2014/main" id="{00000000-0008-0000-0300-000011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9525</xdr:rowOff>
        </xdr:from>
        <xdr:to>
          <xdr:col>3</xdr:col>
          <xdr:colOff>38100</xdr:colOff>
          <xdr:row>22</xdr:row>
          <xdr:rowOff>228600</xdr:rowOff>
        </xdr:to>
        <xdr:sp macro="" textlink="">
          <xdr:nvSpPr>
            <xdr:cNvPr id="159762" name="Check Box 18" hidden="1">
              <a:extLst>
                <a:ext uri="{63B3BB69-23CF-44E3-9099-C40C66FF867C}">
                  <a14:compatExt spid="_x0000_s159762"/>
                </a:ext>
                <a:ext uri="{FF2B5EF4-FFF2-40B4-BE49-F238E27FC236}">
                  <a16:creationId xmlns:a16="http://schemas.microsoft.com/office/drawing/2014/main" id="{00000000-0008-0000-0300-000012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28575</xdr:rowOff>
        </xdr:from>
        <xdr:to>
          <xdr:col>2</xdr:col>
          <xdr:colOff>180975</xdr:colOff>
          <xdr:row>23</xdr:row>
          <xdr:rowOff>238125</xdr:rowOff>
        </xdr:to>
        <xdr:sp macro="" textlink="">
          <xdr:nvSpPr>
            <xdr:cNvPr id="159763" name="Check Box 19" hidden="1">
              <a:extLst>
                <a:ext uri="{63B3BB69-23CF-44E3-9099-C40C66FF867C}">
                  <a14:compatExt spid="_x0000_s159763"/>
                </a:ext>
                <a:ext uri="{FF2B5EF4-FFF2-40B4-BE49-F238E27FC236}">
                  <a16:creationId xmlns:a16="http://schemas.microsoft.com/office/drawing/2014/main" id="{00000000-0008-0000-0300-000013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27</xdr:row>
          <xdr:rowOff>57150</xdr:rowOff>
        </xdr:from>
        <xdr:to>
          <xdr:col>9</xdr:col>
          <xdr:colOff>114300</xdr:colOff>
          <xdr:row>28</xdr:row>
          <xdr:rowOff>0</xdr:rowOff>
        </xdr:to>
        <xdr:sp macro="" textlink="">
          <xdr:nvSpPr>
            <xdr:cNvPr id="159764" name="Check Box 20" hidden="1">
              <a:extLst>
                <a:ext uri="{63B3BB69-23CF-44E3-9099-C40C66FF867C}">
                  <a14:compatExt spid="_x0000_s159764"/>
                </a:ext>
                <a:ext uri="{FF2B5EF4-FFF2-40B4-BE49-F238E27FC236}">
                  <a16:creationId xmlns:a16="http://schemas.microsoft.com/office/drawing/2014/main" id="{00000000-0008-0000-0300-000014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27</xdr:row>
          <xdr:rowOff>28575</xdr:rowOff>
        </xdr:from>
        <xdr:to>
          <xdr:col>12</xdr:col>
          <xdr:colOff>95250</xdr:colOff>
          <xdr:row>27</xdr:row>
          <xdr:rowOff>238125</xdr:rowOff>
        </xdr:to>
        <xdr:sp macro="" textlink="">
          <xdr:nvSpPr>
            <xdr:cNvPr id="159765" name="Check Box 21" hidden="1">
              <a:extLst>
                <a:ext uri="{63B3BB69-23CF-44E3-9099-C40C66FF867C}">
                  <a14:compatExt spid="_x0000_s159765"/>
                </a:ext>
                <a:ext uri="{FF2B5EF4-FFF2-40B4-BE49-F238E27FC236}">
                  <a16:creationId xmlns:a16="http://schemas.microsoft.com/office/drawing/2014/main" id="{00000000-0008-0000-0300-000015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28</xdr:row>
          <xdr:rowOff>57150</xdr:rowOff>
        </xdr:from>
        <xdr:to>
          <xdr:col>9</xdr:col>
          <xdr:colOff>133350</xdr:colOff>
          <xdr:row>28</xdr:row>
          <xdr:rowOff>238125</xdr:rowOff>
        </xdr:to>
        <xdr:sp macro="" textlink="">
          <xdr:nvSpPr>
            <xdr:cNvPr id="159766" name="Check Box 22" hidden="1">
              <a:extLst>
                <a:ext uri="{63B3BB69-23CF-44E3-9099-C40C66FF867C}">
                  <a14:compatExt spid="_x0000_s159766"/>
                </a:ext>
                <a:ext uri="{FF2B5EF4-FFF2-40B4-BE49-F238E27FC236}">
                  <a16:creationId xmlns:a16="http://schemas.microsoft.com/office/drawing/2014/main" id="{00000000-0008-0000-0300-000016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28</xdr:row>
          <xdr:rowOff>47625</xdr:rowOff>
        </xdr:from>
        <xdr:to>
          <xdr:col>16</xdr:col>
          <xdr:colOff>114300</xdr:colOff>
          <xdr:row>28</xdr:row>
          <xdr:rowOff>238125</xdr:rowOff>
        </xdr:to>
        <xdr:sp macro="" textlink="">
          <xdr:nvSpPr>
            <xdr:cNvPr id="159767" name="Check Box 23" hidden="1">
              <a:extLst>
                <a:ext uri="{63B3BB69-23CF-44E3-9099-C40C66FF867C}">
                  <a14:compatExt spid="_x0000_s159767"/>
                </a:ext>
                <a:ext uri="{FF2B5EF4-FFF2-40B4-BE49-F238E27FC236}">
                  <a16:creationId xmlns:a16="http://schemas.microsoft.com/office/drawing/2014/main" id="{00000000-0008-0000-0300-000017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29</xdr:row>
          <xdr:rowOff>47625</xdr:rowOff>
        </xdr:from>
        <xdr:to>
          <xdr:col>9</xdr:col>
          <xdr:colOff>123825</xdr:colOff>
          <xdr:row>30</xdr:row>
          <xdr:rowOff>0</xdr:rowOff>
        </xdr:to>
        <xdr:sp macro="" textlink="">
          <xdr:nvSpPr>
            <xdr:cNvPr id="159768" name="Check Box 24" hidden="1">
              <a:extLst>
                <a:ext uri="{63B3BB69-23CF-44E3-9099-C40C66FF867C}">
                  <a14:compatExt spid="_x0000_s159768"/>
                </a:ext>
                <a:ext uri="{FF2B5EF4-FFF2-40B4-BE49-F238E27FC236}">
                  <a16:creationId xmlns:a16="http://schemas.microsoft.com/office/drawing/2014/main" id="{00000000-0008-0000-0300-000018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30</xdr:row>
          <xdr:rowOff>38100</xdr:rowOff>
        </xdr:from>
        <xdr:to>
          <xdr:col>12</xdr:col>
          <xdr:colOff>0</xdr:colOff>
          <xdr:row>30</xdr:row>
          <xdr:rowOff>238125</xdr:rowOff>
        </xdr:to>
        <xdr:sp macro="" textlink="">
          <xdr:nvSpPr>
            <xdr:cNvPr id="159769" name="Check Box 25" hidden="1">
              <a:extLst>
                <a:ext uri="{63B3BB69-23CF-44E3-9099-C40C66FF867C}">
                  <a14:compatExt spid="_x0000_s159769"/>
                </a:ext>
                <a:ext uri="{FF2B5EF4-FFF2-40B4-BE49-F238E27FC236}">
                  <a16:creationId xmlns:a16="http://schemas.microsoft.com/office/drawing/2014/main" id="{00000000-0008-0000-0300-000019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30</xdr:row>
          <xdr:rowOff>57150</xdr:rowOff>
        </xdr:from>
        <xdr:to>
          <xdr:col>16</xdr:col>
          <xdr:colOff>9525</xdr:colOff>
          <xdr:row>30</xdr:row>
          <xdr:rowOff>238125</xdr:rowOff>
        </xdr:to>
        <xdr:sp macro="" textlink="">
          <xdr:nvSpPr>
            <xdr:cNvPr id="159770" name="Check Box 26" hidden="1">
              <a:extLst>
                <a:ext uri="{63B3BB69-23CF-44E3-9099-C40C66FF867C}">
                  <a14:compatExt spid="_x0000_s159770"/>
                </a:ext>
                <a:ext uri="{FF2B5EF4-FFF2-40B4-BE49-F238E27FC236}">
                  <a16:creationId xmlns:a16="http://schemas.microsoft.com/office/drawing/2014/main" id="{00000000-0008-0000-0300-00001A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35</xdr:row>
          <xdr:rowOff>28575</xdr:rowOff>
        </xdr:from>
        <xdr:to>
          <xdr:col>2</xdr:col>
          <xdr:colOff>180975</xdr:colOff>
          <xdr:row>35</xdr:row>
          <xdr:rowOff>219075</xdr:rowOff>
        </xdr:to>
        <xdr:sp macro="" textlink="">
          <xdr:nvSpPr>
            <xdr:cNvPr id="159771" name="Check Box 27" hidden="1">
              <a:extLst>
                <a:ext uri="{63B3BB69-23CF-44E3-9099-C40C66FF867C}">
                  <a14:compatExt spid="_x0000_s159771"/>
                </a:ext>
                <a:ext uri="{FF2B5EF4-FFF2-40B4-BE49-F238E27FC236}">
                  <a16:creationId xmlns:a16="http://schemas.microsoft.com/office/drawing/2014/main" id="{00000000-0008-0000-0300-00001B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36</xdr:row>
          <xdr:rowOff>57150</xdr:rowOff>
        </xdr:from>
        <xdr:to>
          <xdr:col>2</xdr:col>
          <xdr:colOff>180975</xdr:colOff>
          <xdr:row>37</xdr:row>
          <xdr:rowOff>9525</xdr:rowOff>
        </xdr:to>
        <xdr:sp macro="" textlink="">
          <xdr:nvSpPr>
            <xdr:cNvPr id="159772" name="Check Box 28" hidden="1">
              <a:extLst>
                <a:ext uri="{63B3BB69-23CF-44E3-9099-C40C66FF867C}">
                  <a14:compatExt spid="_x0000_s159772"/>
                </a:ext>
                <a:ext uri="{FF2B5EF4-FFF2-40B4-BE49-F238E27FC236}">
                  <a16:creationId xmlns:a16="http://schemas.microsoft.com/office/drawing/2014/main" id="{00000000-0008-0000-0300-00001C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xdr:row>
          <xdr:rowOff>0</xdr:rowOff>
        </xdr:from>
        <xdr:to>
          <xdr:col>27</xdr:col>
          <xdr:colOff>114300</xdr:colOff>
          <xdr:row>4</xdr:row>
          <xdr:rowOff>19050</xdr:rowOff>
        </xdr:to>
        <xdr:sp macro="" textlink="">
          <xdr:nvSpPr>
            <xdr:cNvPr id="159774" name="Check Box 30" hidden="1">
              <a:extLst>
                <a:ext uri="{63B3BB69-23CF-44E3-9099-C40C66FF867C}">
                  <a14:compatExt spid="_x0000_s159774"/>
                </a:ext>
                <a:ext uri="{FF2B5EF4-FFF2-40B4-BE49-F238E27FC236}">
                  <a16:creationId xmlns:a16="http://schemas.microsoft.com/office/drawing/2014/main" id="{00000000-0008-0000-0300-00001E7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53</xdr:row>
          <xdr:rowOff>28575</xdr:rowOff>
        </xdr:from>
        <xdr:to>
          <xdr:col>2</xdr:col>
          <xdr:colOff>152400</xdr:colOff>
          <xdr:row>53</xdr:row>
          <xdr:rowOff>238125</xdr:rowOff>
        </xdr:to>
        <xdr:sp macro="" textlink="">
          <xdr:nvSpPr>
            <xdr:cNvPr id="160769" name="Check Box 1" hidden="1">
              <a:extLst>
                <a:ext uri="{63B3BB69-23CF-44E3-9099-C40C66FF867C}">
                  <a14:compatExt spid="_x0000_s160769"/>
                </a:ext>
                <a:ext uri="{FF2B5EF4-FFF2-40B4-BE49-F238E27FC236}">
                  <a16:creationId xmlns:a16="http://schemas.microsoft.com/office/drawing/2014/main" id="{00000000-0008-0000-0400-000001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53</xdr:row>
          <xdr:rowOff>28575</xdr:rowOff>
        </xdr:from>
        <xdr:to>
          <xdr:col>9</xdr:col>
          <xdr:colOff>171450</xdr:colOff>
          <xdr:row>54</xdr:row>
          <xdr:rowOff>19050</xdr:rowOff>
        </xdr:to>
        <xdr:sp macro="" textlink="">
          <xdr:nvSpPr>
            <xdr:cNvPr id="160770" name="Check Box 2" hidden="1">
              <a:extLst>
                <a:ext uri="{63B3BB69-23CF-44E3-9099-C40C66FF867C}">
                  <a14:compatExt spid="_x0000_s160770"/>
                </a:ext>
                <a:ext uri="{FF2B5EF4-FFF2-40B4-BE49-F238E27FC236}">
                  <a16:creationId xmlns:a16="http://schemas.microsoft.com/office/drawing/2014/main" id="{00000000-0008-0000-0400-000002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47</xdr:row>
          <xdr:rowOff>47625</xdr:rowOff>
        </xdr:from>
        <xdr:to>
          <xdr:col>2</xdr:col>
          <xdr:colOff>161925</xdr:colOff>
          <xdr:row>48</xdr:row>
          <xdr:rowOff>9525</xdr:rowOff>
        </xdr:to>
        <xdr:sp macro="" textlink="">
          <xdr:nvSpPr>
            <xdr:cNvPr id="160771" name="Check Box 3" hidden="1">
              <a:extLst>
                <a:ext uri="{63B3BB69-23CF-44E3-9099-C40C66FF867C}">
                  <a14:compatExt spid="_x0000_s160771"/>
                </a:ext>
                <a:ext uri="{FF2B5EF4-FFF2-40B4-BE49-F238E27FC236}">
                  <a16:creationId xmlns:a16="http://schemas.microsoft.com/office/drawing/2014/main" id="{00000000-0008-0000-0400-000003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48</xdr:row>
          <xdr:rowOff>28575</xdr:rowOff>
        </xdr:from>
        <xdr:to>
          <xdr:col>2</xdr:col>
          <xdr:colOff>161925</xdr:colOff>
          <xdr:row>48</xdr:row>
          <xdr:rowOff>238125</xdr:rowOff>
        </xdr:to>
        <xdr:sp macro="" textlink="">
          <xdr:nvSpPr>
            <xdr:cNvPr id="160772" name="Check Box 4" hidden="1">
              <a:extLst>
                <a:ext uri="{63B3BB69-23CF-44E3-9099-C40C66FF867C}">
                  <a14:compatExt spid="_x0000_s160772"/>
                </a:ext>
                <a:ext uri="{FF2B5EF4-FFF2-40B4-BE49-F238E27FC236}">
                  <a16:creationId xmlns:a16="http://schemas.microsoft.com/office/drawing/2014/main" id="{00000000-0008-0000-0400-000004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28575</xdr:rowOff>
        </xdr:from>
        <xdr:to>
          <xdr:col>12</xdr:col>
          <xdr:colOff>0</xdr:colOff>
          <xdr:row>48</xdr:row>
          <xdr:rowOff>238125</xdr:rowOff>
        </xdr:to>
        <xdr:sp macro="" textlink="">
          <xdr:nvSpPr>
            <xdr:cNvPr id="160773" name="Check Box 5" hidden="1">
              <a:extLst>
                <a:ext uri="{63B3BB69-23CF-44E3-9099-C40C66FF867C}">
                  <a14:compatExt spid="_x0000_s160773"/>
                </a:ext>
                <a:ext uri="{FF2B5EF4-FFF2-40B4-BE49-F238E27FC236}">
                  <a16:creationId xmlns:a16="http://schemas.microsoft.com/office/drawing/2014/main" id="{00000000-0008-0000-0400-000005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49</xdr:row>
          <xdr:rowOff>28575</xdr:rowOff>
        </xdr:from>
        <xdr:to>
          <xdr:col>2</xdr:col>
          <xdr:colOff>161925</xdr:colOff>
          <xdr:row>49</xdr:row>
          <xdr:rowOff>238125</xdr:rowOff>
        </xdr:to>
        <xdr:sp macro="" textlink="">
          <xdr:nvSpPr>
            <xdr:cNvPr id="160774" name="Check Box 6" hidden="1">
              <a:extLst>
                <a:ext uri="{63B3BB69-23CF-44E3-9099-C40C66FF867C}">
                  <a14:compatExt spid="_x0000_s160774"/>
                </a:ext>
                <a:ext uri="{FF2B5EF4-FFF2-40B4-BE49-F238E27FC236}">
                  <a16:creationId xmlns:a16="http://schemas.microsoft.com/office/drawing/2014/main" id="{00000000-0008-0000-0400-000006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28575</xdr:rowOff>
        </xdr:from>
        <xdr:to>
          <xdr:col>3</xdr:col>
          <xdr:colOff>9525</xdr:colOff>
          <xdr:row>26</xdr:row>
          <xdr:rowOff>200025</xdr:rowOff>
        </xdr:to>
        <xdr:sp macro="" textlink="">
          <xdr:nvSpPr>
            <xdr:cNvPr id="160775" name="Check Box 7" hidden="1">
              <a:extLst>
                <a:ext uri="{63B3BB69-23CF-44E3-9099-C40C66FF867C}">
                  <a14:compatExt spid="_x0000_s160775"/>
                </a:ext>
                <a:ext uri="{FF2B5EF4-FFF2-40B4-BE49-F238E27FC236}">
                  <a16:creationId xmlns:a16="http://schemas.microsoft.com/office/drawing/2014/main" id="{00000000-0008-0000-0400-000007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xdr:row>
          <xdr:rowOff>38100</xdr:rowOff>
        </xdr:from>
        <xdr:to>
          <xdr:col>8</xdr:col>
          <xdr:colOff>19050</xdr:colOff>
          <xdr:row>26</xdr:row>
          <xdr:rowOff>200025</xdr:rowOff>
        </xdr:to>
        <xdr:sp macro="" textlink="">
          <xdr:nvSpPr>
            <xdr:cNvPr id="160776" name="Check Box 8" hidden="1">
              <a:extLst>
                <a:ext uri="{63B3BB69-23CF-44E3-9099-C40C66FF867C}">
                  <a14:compatExt spid="_x0000_s160776"/>
                </a:ext>
                <a:ext uri="{FF2B5EF4-FFF2-40B4-BE49-F238E27FC236}">
                  <a16:creationId xmlns:a16="http://schemas.microsoft.com/office/drawing/2014/main" id="{00000000-0008-0000-0400-000008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49</xdr:row>
          <xdr:rowOff>28575</xdr:rowOff>
        </xdr:from>
        <xdr:to>
          <xdr:col>12</xdr:col>
          <xdr:colOff>0</xdr:colOff>
          <xdr:row>49</xdr:row>
          <xdr:rowOff>238125</xdr:rowOff>
        </xdr:to>
        <xdr:sp macro="" textlink="">
          <xdr:nvSpPr>
            <xdr:cNvPr id="160777" name="Check Box 9" hidden="1">
              <a:extLst>
                <a:ext uri="{63B3BB69-23CF-44E3-9099-C40C66FF867C}">
                  <a14:compatExt spid="_x0000_s160777"/>
                </a:ext>
                <a:ext uri="{FF2B5EF4-FFF2-40B4-BE49-F238E27FC236}">
                  <a16:creationId xmlns:a16="http://schemas.microsoft.com/office/drawing/2014/main" id="{00000000-0008-0000-0400-000009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72</xdr:row>
      <xdr:rowOff>0</xdr:rowOff>
    </xdr:from>
    <xdr:to>
      <xdr:col>38</xdr:col>
      <xdr:colOff>638175</xdr:colOff>
      <xdr:row>84</xdr:row>
      <xdr:rowOff>76200</xdr:rowOff>
    </xdr:to>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685800" y="12344400"/>
          <a:ext cx="26012775" cy="213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参考情報の二次エネルギー消費量に関する項目について</a:t>
          </a:r>
        </a:p>
        <a:p>
          <a:r>
            <a:rPr lang="ja-JP" altLang="ja-JP" sz="1100">
              <a:solidFill>
                <a:schemeClr val="dk1"/>
              </a:solidFill>
              <a:effectLst/>
              <a:latin typeface="+mn-lt"/>
              <a:ea typeface="+mn-ea"/>
              <a:cs typeface="+mn-cs"/>
            </a:rPr>
            <a:t>申請対象に住宅部分（共用部分を除く）が含まれ、かつ、</a:t>
          </a:r>
          <a:r>
            <a:rPr lang="en-US" altLang="ja-JP" sz="1100">
              <a:solidFill>
                <a:schemeClr val="dk1"/>
              </a:solidFill>
              <a:effectLst/>
              <a:latin typeface="+mn-lt"/>
              <a:ea typeface="+mn-ea"/>
              <a:cs typeface="+mn-cs"/>
            </a:rPr>
            <a:t>WEB</a:t>
          </a:r>
          <a:r>
            <a:rPr lang="ja-JP" altLang="ja-JP" sz="1100">
              <a:solidFill>
                <a:schemeClr val="dk1"/>
              </a:solidFill>
              <a:effectLst/>
              <a:latin typeface="+mn-lt"/>
              <a:ea typeface="+mn-ea"/>
              <a:cs typeface="+mn-cs"/>
            </a:rPr>
            <a:t>プログラム（</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）の計算結果を提出する場合、評価書の「参考情報」欄に以下の二次エネルギー消費量に関する情報が表示されます。</a:t>
          </a:r>
        </a:p>
        <a:p>
          <a:r>
            <a:rPr lang="ja-JP" altLang="ja-JP" sz="1100">
              <a:solidFill>
                <a:schemeClr val="dk1"/>
              </a:solidFill>
              <a:effectLst/>
              <a:latin typeface="+mn-lt"/>
              <a:ea typeface="+mn-ea"/>
              <a:cs typeface="+mn-cs"/>
            </a:rPr>
            <a:t>【二次エネルギー消費量に関する項目】</a:t>
          </a:r>
        </a:p>
        <a:p>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設計二次エネルギー消費量</a:t>
          </a:r>
        </a:p>
        <a:p>
          <a:r>
            <a:rPr lang="ja-JP" altLang="ja-JP" sz="1100">
              <a:solidFill>
                <a:schemeClr val="dk1"/>
              </a:solidFill>
              <a:effectLst/>
              <a:latin typeface="+mn-lt"/>
              <a:ea typeface="+mn-ea"/>
              <a:cs typeface="+mn-cs"/>
            </a:rPr>
            <a:t>・太陽光発電による削減量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・コージェネレーションによる削減量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・電力（買電量）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・ガス</a:t>
          </a:r>
          <a:r>
            <a:rPr lang="en-US" altLang="ja-JP" sz="1100">
              <a:solidFill>
                <a:schemeClr val="dk1"/>
              </a:solidFill>
              <a:effectLst/>
              <a:latin typeface="+mn-lt"/>
              <a:ea typeface="+mn-ea"/>
              <a:cs typeface="+mn-cs"/>
            </a:rPr>
            <a:t>(MJ/</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・灯油</a:t>
          </a:r>
          <a:r>
            <a:rPr lang="en-US" altLang="ja-JP" sz="1100">
              <a:solidFill>
                <a:schemeClr val="dk1"/>
              </a:solidFill>
              <a:effectLst/>
              <a:latin typeface="+mn-lt"/>
              <a:ea typeface="+mn-ea"/>
              <a:cs typeface="+mn-cs"/>
            </a:rPr>
            <a:t>(MJ/</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a:t>
          </a:r>
        </a:p>
        <a:p>
          <a:r>
            <a:rPr lang="en-US" altLang="ja-JP" sz="1100">
              <a:solidFill>
                <a:schemeClr val="dk1"/>
              </a:solidFill>
              <a:effectLst/>
              <a:latin typeface="+mn-lt"/>
              <a:ea typeface="+mn-ea"/>
              <a:cs typeface="+mn-cs"/>
            </a:rPr>
            <a:t> (2)</a:t>
          </a:r>
          <a:r>
            <a:rPr lang="ja-JP" altLang="ja-JP" sz="1100">
              <a:solidFill>
                <a:schemeClr val="dk1"/>
              </a:solidFill>
              <a:effectLst/>
              <a:latin typeface="+mn-lt"/>
              <a:ea typeface="+mn-ea"/>
              <a:cs typeface="+mn-cs"/>
            </a:rPr>
            <a:t>基準二次エネルギー消費量</a:t>
          </a:r>
        </a:p>
        <a:p>
          <a:r>
            <a:rPr lang="ja-JP" altLang="ja-JP" sz="1100">
              <a:solidFill>
                <a:schemeClr val="dk1"/>
              </a:solidFill>
              <a:effectLst/>
              <a:latin typeface="+mn-lt"/>
              <a:ea typeface="+mn-ea"/>
              <a:cs typeface="+mn-cs"/>
            </a:rPr>
            <a:t>・電力</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・ガス</a:t>
          </a:r>
          <a:r>
            <a:rPr lang="en-US" altLang="ja-JP" sz="1100">
              <a:solidFill>
                <a:schemeClr val="dk1"/>
              </a:solidFill>
              <a:effectLst/>
              <a:latin typeface="+mn-lt"/>
              <a:ea typeface="+mn-ea"/>
              <a:cs typeface="+mn-cs"/>
            </a:rPr>
            <a:t>(MJ/</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・灯油</a:t>
          </a:r>
          <a:r>
            <a:rPr lang="en-US" altLang="ja-JP" sz="1100">
              <a:solidFill>
                <a:schemeClr val="dk1"/>
              </a:solidFill>
              <a:effectLst/>
              <a:latin typeface="+mn-lt"/>
              <a:ea typeface="+mn-ea"/>
              <a:cs typeface="+mn-cs"/>
            </a:rPr>
            <a:t>(MJ/</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WEB</a:t>
          </a:r>
          <a:r>
            <a:rPr lang="ja-JP" altLang="ja-JP" sz="1100">
              <a:solidFill>
                <a:schemeClr val="dk1"/>
              </a:solidFill>
              <a:effectLst/>
              <a:latin typeface="+mn-lt"/>
              <a:ea typeface="+mn-ea"/>
              <a:cs typeface="+mn-cs"/>
            </a:rPr>
            <a:t>プログラムとは、国土技術政策総合研究所及び国立研究開発法人建築研究所が公開している｢エネルギー消費性能計算プログラム（住宅版）｣をいいます。</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14</xdr:row>
          <xdr:rowOff>9525</xdr:rowOff>
        </xdr:from>
        <xdr:to>
          <xdr:col>3</xdr:col>
          <xdr:colOff>38100</xdr:colOff>
          <xdr:row>14</xdr:row>
          <xdr:rowOff>228600</xdr:rowOff>
        </xdr:to>
        <xdr:sp macro="" textlink="">
          <xdr:nvSpPr>
            <xdr:cNvPr id="160778" name="Check Box 10" hidden="1">
              <a:extLst>
                <a:ext uri="{63B3BB69-23CF-44E3-9099-C40C66FF867C}">
                  <a14:compatExt spid="_x0000_s160778"/>
                </a:ext>
                <a:ext uri="{FF2B5EF4-FFF2-40B4-BE49-F238E27FC236}">
                  <a16:creationId xmlns:a16="http://schemas.microsoft.com/office/drawing/2014/main" id="{00000000-0008-0000-0400-00000A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9525</xdr:rowOff>
        </xdr:from>
        <xdr:to>
          <xdr:col>3</xdr:col>
          <xdr:colOff>28575</xdr:colOff>
          <xdr:row>15</xdr:row>
          <xdr:rowOff>228600</xdr:rowOff>
        </xdr:to>
        <xdr:sp macro="" textlink="">
          <xdr:nvSpPr>
            <xdr:cNvPr id="160779" name="Check Box 11" hidden="1">
              <a:extLst>
                <a:ext uri="{63B3BB69-23CF-44E3-9099-C40C66FF867C}">
                  <a14:compatExt spid="_x0000_s160779"/>
                </a:ext>
                <a:ext uri="{FF2B5EF4-FFF2-40B4-BE49-F238E27FC236}">
                  <a16:creationId xmlns:a16="http://schemas.microsoft.com/office/drawing/2014/main" id="{00000000-0008-0000-0400-00000B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9525</xdr:rowOff>
        </xdr:from>
        <xdr:to>
          <xdr:col>3</xdr:col>
          <xdr:colOff>0</xdr:colOff>
          <xdr:row>16</xdr:row>
          <xdr:rowOff>238125</xdr:rowOff>
        </xdr:to>
        <xdr:sp macro="" textlink="">
          <xdr:nvSpPr>
            <xdr:cNvPr id="160780" name="Check Box 12" hidden="1">
              <a:extLst>
                <a:ext uri="{63B3BB69-23CF-44E3-9099-C40C66FF867C}">
                  <a14:compatExt spid="_x0000_s160780"/>
                </a:ext>
                <a:ext uri="{FF2B5EF4-FFF2-40B4-BE49-F238E27FC236}">
                  <a16:creationId xmlns:a16="http://schemas.microsoft.com/office/drawing/2014/main" id="{00000000-0008-0000-0400-00000C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19050</xdr:rowOff>
        </xdr:from>
        <xdr:to>
          <xdr:col>3</xdr:col>
          <xdr:colOff>19050</xdr:colOff>
          <xdr:row>17</xdr:row>
          <xdr:rowOff>200025</xdr:rowOff>
        </xdr:to>
        <xdr:sp macro="" textlink="">
          <xdr:nvSpPr>
            <xdr:cNvPr id="160781" name="Check Box 13" hidden="1">
              <a:extLst>
                <a:ext uri="{63B3BB69-23CF-44E3-9099-C40C66FF867C}">
                  <a14:compatExt spid="_x0000_s160781"/>
                </a:ext>
                <a:ext uri="{FF2B5EF4-FFF2-40B4-BE49-F238E27FC236}">
                  <a16:creationId xmlns:a16="http://schemas.microsoft.com/office/drawing/2014/main" id="{00000000-0008-0000-0400-00000D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28575</xdr:rowOff>
        </xdr:from>
        <xdr:to>
          <xdr:col>2</xdr:col>
          <xdr:colOff>180975</xdr:colOff>
          <xdr:row>20</xdr:row>
          <xdr:rowOff>209550</xdr:rowOff>
        </xdr:to>
        <xdr:sp macro="" textlink="">
          <xdr:nvSpPr>
            <xdr:cNvPr id="160782" name="Check Box 14" hidden="1">
              <a:extLst>
                <a:ext uri="{63B3BB69-23CF-44E3-9099-C40C66FF867C}">
                  <a14:compatExt spid="_x0000_s160782"/>
                </a:ext>
                <a:ext uri="{FF2B5EF4-FFF2-40B4-BE49-F238E27FC236}">
                  <a16:creationId xmlns:a16="http://schemas.microsoft.com/office/drawing/2014/main" id="{00000000-0008-0000-0400-00000E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180975</xdr:colOff>
          <xdr:row>21</xdr:row>
          <xdr:rowOff>238125</xdr:rowOff>
        </xdr:to>
        <xdr:sp macro="" textlink="">
          <xdr:nvSpPr>
            <xdr:cNvPr id="160783" name="Check Box 15" hidden="1">
              <a:extLst>
                <a:ext uri="{63B3BB69-23CF-44E3-9099-C40C66FF867C}">
                  <a14:compatExt spid="_x0000_s160783"/>
                </a:ext>
                <a:ext uri="{FF2B5EF4-FFF2-40B4-BE49-F238E27FC236}">
                  <a16:creationId xmlns:a16="http://schemas.microsoft.com/office/drawing/2014/main" id="{00000000-0008-0000-0400-00000F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9525</xdr:rowOff>
        </xdr:from>
        <xdr:to>
          <xdr:col>3</xdr:col>
          <xdr:colOff>38100</xdr:colOff>
          <xdr:row>22</xdr:row>
          <xdr:rowOff>228600</xdr:rowOff>
        </xdr:to>
        <xdr:sp macro="" textlink="">
          <xdr:nvSpPr>
            <xdr:cNvPr id="160784" name="Check Box 16" hidden="1">
              <a:extLst>
                <a:ext uri="{63B3BB69-23CF-44E3-9099-C40C66FF867C}">
                  <a14:compatExt spid="_x0000_s160784"/>
                </a:ext>
                <a:ext uri="{FF2B5EF4-FFF2-40B4-BE49-F238E27FC236}">
                  <a16:creationId xmlns:a16="http://schemas.microsoft.com/office/drawing/2014/main" id="{00000000-0008-0000-0400-000010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28575</xdr:rowOff>
        </xdr:from>
        <xdr:to>
          <xdr:col>2</xdr:col>
          <xdr:colOff>180975</xdr:colOff>
          <xdr:row>23</xdr:row>
          <xdr:rowOff>238125</xdr:rowOff>
        </xdr:to>
        <xdr:sp macro="" textlink="">
          <xdr:nvSpPr>
            <xdr:cNvPr id="160785" name="Check Box 17" hidden="1">
              <a:extLst>
                <a:ext uri="{63B3BB69-23CF-44E3-9099-C40C66FF867C}">
                  <a14:compatExt spid="_x0000_s160785"/>
                </a:ext>
                <a:ext uri="{FF2B5EF4-FFF2-40B4-BE49-F238E27FC236}">
                  <a16:creationId xmlns:a16="http://schemas.microsoft.com/office/drawing/2014/main" id="{00000000-0008-0000-0400-000011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32</xdr:row>
          <xdr:rowOff>57150</xdr:rowOff>
        </xdr:from>
        <xdr:to>
          <xdr:col>9</xdr:col>
          <xdr:colOff>114300</xdr:colOff>
          <xdr:row>33</xdr:row>
          <xdr:rowOff>0</xdr:rowOff>
        </xdr:to>
        <xdr:sp macro="" textlink="">
          <xdr:nvSpPr>
            <xdr:cNvPr id="160786" name="Check Box 18" hidden="1">
              <a:extLst>
                <a:ext uri="{63B3BB69-23CF-44E3-9099-C40C66FF867C}">
                  <a14:compatExt spid="_x0000_s160786"/>
                </a:ext>
                <a:ext uri="{FF2B5EF4-FFF2-40B4-BE49-F238E27FC236}">
                  <a16:creationId xmlns:a16="http://schemas.microsoft.com/office/drawing/2014/main" id="{00000000-0008-0000-0400-000012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32</xdr:row>
          <xdr:rowOff>28575</xdr:rowOff>
        </xdr:from>
        <xdr:to>
          <xdr:col>12</xdr:col>
          <xdr:colOff>95250</xdr:colOff>
          <xdr:row>32</xdr:row>
          <xdr:rowOff>238125</xdr:rowOff>
        </xdr:to>
        <xdr:sp macro="" textlink="">
          <xdr:nvSpPr>
            <xdr:cNvPr id="160787" name="Check Box 19" hidden="1">
              <a:extLst>
                <a:ext uri="{63B3BB69-23CF-44E3-9099-C40C66FF867C}">
                  <a14:compatExt spid="_x0000_s160787"/>
                </a:ext>
                <a:ext uri="{FF2B5EF4-FFF2-40B4-BE49-F238E27FC236}">
                  <a16:creationId xmlns:a16="http://schemas.microsoft.com/office/drawing/2014/main" id="{00000000-0008-0000-0400-000013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33</xdr:row>
          <xdr:rowOff>66675</xdr:rowOff>
        </xdr:from>
        <xdr:to>
          <xdr:col>9</xdr:col>
          <xdr:colOff>95250</xdr:colOff>
          <xdr:row>33</xdr:row>
          <xdr:rowOff>238125</xdr:rowOff>
        </xdr:to>
        <xdr:sp macro="" textlink="">
          <xdr:nvSpPr>
            <xdr:cNvPr id="160788" name="Check Box 20" hidden="1">
              <a:extLst>
                <a:ext uri="{63B3BB69-23CF-44E3-9099-C40C66FF867C}">
                  <a14:compatExt spid="_x0000_s160788"/>
                </a:ext>
                <a:ext uri="{FF2B5EF4-FFF2-40B4-BE49-F238E27FC236}">
                  <a16:creationId xmlns:a16="http://schemas.microsoft.com/office/drawing/2014/main" id="{00000000-0008-0000-0400-000014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33</xdr:row>
          <xdr:rowOff>47625</xdr:rowOff>
        </xdr:from>
        <xdr:to>
          <xdr:col>16</xdr:col>
          <xdr:colOff>114300</xdr:colOff>
          <xdr:row>33</xdr:row>
          <xdr:rowOff>238125</xdr:rowOff>
        </xdr:to>
        <xdr:sp macro="" textlink="">
          <xdr:nvSpPr>
            <xdr:cNvPr id="160789" name="Check Box 21" hidden="1">
              <a:extLst>
                <a:ext uri="{63B3BB69-23CF-44E3-9099-C40C66FF867C}">
                  <a14:compatExt spid="_x0000_s160789"/>
                </a:ext>
                <a:ext uri="{FF2B5EF4-FFF2-40B4-BE49-F238E27FC236}">
                  <a16:creationId xmlns:a16="http://schemas.microsoft.com/office/drawing/2014/main" id="{00000000-0008-0000-0400-000015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34</xdr:row>
          <xdr:rowOff>47625</xdr:rowOff>
        </xdr:from>
        <xdr:to>
          <xdr:col>9</xdr:col>
          <xdr:colOff>123825</xdr:colOff>
          <xdr:row>35</xdr:row>
          <xdr:rowOff>0</xdr:rowOff>
        </xdr:to>
        <xdr:sp macro="" textlink="">
          <xdr:nvSpPr>
            <xdr:cNvPr id="160790" name="Check Box 22" hidden="1">
              <a:extLst>
                <a:ext uri="{63B3BB69-23CF-44E3-9099-C40C66FF867C}">
                  <a14:compatExt spid="_x0000_s160790"/>
                </a:ext>
                <a:ext uri="{FF2B5EF4-FFF2-40B4-BE49-F238E27FC236}">
                  <a16:creationId xmlns:a16="http://schemas.microsoft.com/office/drawing/2014/main" id="{00000000-0008-0000-0400-000016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35</xdr:row>
          <xdr:rowOff>38100</xdr:rowOff>
        </xdr:from>
        <xdr:to>
          <xdr:col>12</xdr:col>
          <xdr:colOff>0</xdr:colOff>
          <xdr:row>35</xdr:row>
          <xdr:rowOff>238125</xdr:rowOff>
        </xdr:to>
        <xdr:sp macro="" textlink="">
          <xdr:nvSpPr>
            <xdr:cNvPr id="160791" name="Check Box 23" hidden="1">
              <a:extLst>
                <a:ext uri="{63B3BB69-23CF-44E3-9099-C40C66FF867C}">
                  <a14:compatExt spid="_x0000_s160791"/>
                </a:ext>
                <a:ext uri="{FF2B5EF4-FFF2-40B4-BE49-F238E27FC236}">
                  <a16:creationId xmlns:a16="http://schemas.microsoft.com/office/drawing/2014/main" id="{00000000-0008-0000-0400-000017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35</xdr:row>
          <xdr:rowOff>57150</xdr:rowOff>
        </xdr:from>
        <xdr:to>
          <xdr:col>16</xdr:col>
          <xdr:colOff>9525</xdr:colOff>
          <xdr:row>35</xdr:row>
          <xdr:rowOff>238125</xdr:rowOff>
        </xdr:to>
        <xdr:sp macro="" textlink="">
          <xdr:nvSpPr>
            <xdr:cNvPr id="160792" name="Check Box 24" hidden="1">
              <a:extLst>
                <a:ext uri="{63B3BB69-23CF-44E3-9099-C40C66FF867C}">
                  <a14:compatExt spid="_x0000_s160792"/>
                </a:ext>
                <a:ext uri="{FF2B5EF4-FFF2-40B4-BE49-F238E27FC236}">
                  <a16:creationId xmlns:a16="http://schemas.microsoft.com/office/drawing/2014/main" id="{00000000-0008-0000-0400-000018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40</xdr:row>
          <xdr:rowOff>28575</xdr:rowOff>
        </xdr:from>
        <xdr:to>
          <xdr:col>2</xdr:col>
          <xdr:colOff>180975</xdr:colOff>
          <xdr:row>40</xdr:row>
          <xdr:rowOff>219075</xdr:rowOff>
        </xdr:to>
        <xdr:sp macro="" textlink="">
          <xdr:nvSpPr>
            <xdr:cNvPr id="160793" name="Check Box 25" hidden="1">
              <a:extLst>
                <a:ext uri="{63B3BB69-23CF-44E3-9099-C40C66FF867C}">
                  <a14:compatExt spid="_x0000_s160793"/>
                </a:ext>
                <a:ext uri="{FF2B5EF4-FFF2-40B4-BE49-F238E27FC236}">
                  <a16:creationId xmlns:a16="http://schemas.microsoft.com/office/drawing/2014/main" id="{00000000-0008-0000-0400-000019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41</xdr:row>
          <xdr:rowOff>57150</xdr:rowOff>
        </xdr:from>
        <xdr:to>
          <xdr:col>2</xdr:col>
          <xdr:colOff>180975</xdr:colOff>
          <xdr:row>42</xdr:row>
          <xdr:rowOff>9525</xdr:rowOff>
        </xdr:to>
        <xdr:sp macro="" textlink="">
          <xdr:nvSpPr>
            <xdr:cNvPr id="160794" name="Check Box 26" hidden="1">
              <a:extLst>
                <a:ext uri="{63B3BB69-23CF-44E3-9099-C40C66FF867C}">
                  <a14:compatExt spid="_x0000_s160794"/>
                </a:ext>
                <a:ext uri="{FF2B5EF4-FFF2-40B4-BE49-F238E27FC236}">
                  <a16:creationId xmlns:a16="http://schemas.microsoft.com/office/drawing/2014/main" id="{00000000-0008-0000-0400-00001A7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18</xdr:row>
          <xdr:rowOff>38100</xdr:rowOff>
        </xdr:from>
        <xdr:to>
          <xdr:col>19</xdr:col>
          <xdr:colOff>9525</xdr:colOff>
          <xdr:row>19</xdr:row>
          <xdr:rowOff>0</xdr:rowOff>
        </xdr:to>
        <xdr:sp macro="" textlink="">
          <xdr:nvSpPr>
            <xdr:cNvPr id="148481" name="Check Box 1" hidden="1">
              <a:extLst>
                <a:ext uri="{63B3BB69-23CF-44E3-9099-C40C66FF867C}">
                  <a14:compatExt spid="_x0000_s148481"/>
                </a:ext>
                <a:ext uri="{FF2B5EF4-FFF2-40B4-BE49-F238E27FC236}">
                  <a16:creationId xmlns:a16="http://schemas.microsoft.com/office/drawing/2014/main" id="{00000000-0008-0000-0500-000001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通常の計算法（標準入力法・主要室入力法）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28575</xdr:rowOff>
        </xdr:from>
        <xdr:to>
          <xdr:col>7</xdr:col>
          <xdr:colOff>133350</xdr:colOff>
          <xdr:row>20</xdr:row>
          <xdr:rowOff>0</xdr:rowOff>
        </xdr:to>
        <xdr:sp macro="" textlink="">
          <xdr:nvSpPr>
            <xdr:cNvPr id="148482" name="Check Box 2" hidden="1">
              <a:extLst>
                <a:ext uri="{63B3BB69-23CF-44E3-9099-C40C66FF867C}">
                  <a14:compatExt spid="_x0000_s148482"/>
                </a:ext>
                <a:ext uri="{FF2B5EF4-FFF2-40B4-BE49-F238E27FC236}">
                  <a16:creationId xmlns:a16="http://schemas.microsoft.com/office/drawing/2014/main" id="{00000000-0008-0000-0500-000002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モデル建物法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38100</xdr:rowOff>
        </xdr:from>
        <xdr:to>
          <xdr:col>11</xdr:col>
          <xdr:colOff>19050</xdr:colOff>
          <xdr:row>21</xdr:row>
          <xdr:rowOff>0</xdr:rowOff>
        </xdr:to>
        <xdr:sp macro="" textlink="">
          <xdr:nvSpPr>
            <xdr:cNvPr id="148483" name="Check Box 3" hidden="1">
              <a:extLst>
                <a:ext uri="{63B3BB69-23CF-44E3-9099-C40C66FF867C}">
                  <a14:compatExt spid="_x0000_s148483"/>
                </a:ext>
                <a:ext uri="{FF2B5EF4-FFF2-40B4-BE49-F238E27FC236}">
                  <a16:creationId xmlns:a16="http://schemas.microsoft.com/office/drawing/2014/main" id="{00000000-0008-0000-0500-000003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国土交通大臣が認める方法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42</xdr:row>
          <xdr:rowOff>19050</xdr:rowOff>
        </xdr:from>
        <xdr:to>
          <xdr:col>13</xdr:col>
          <xdr:colOff>47625</xdr:colOff>
          <xdr:row>42</xdr:row>
          <xdr:rowOff>228600</xdr:rowOff>
        </xdr:to>
        <xdr:sp macro="" textlink="">
          <xdr:nvSpPr>
            <xdr:cNvPr id="148484" name="Check Box 4" hidden="1">
              <a:extLst>
                <a:ext uri="{63B3BB69-23CF-44E3-9099-C40C66FF867C}">
                  <a14:compatExt spid="_x0000_s148484"/>
                </a:ext>
                <a:ext uri="{FF2B5EF4-FFF2-40B4-BE49-F238E27FC236}">
                  <a16:creationId xmlns:a16="http://schemas.microsoft.com/office/drawing/2014/main" id="{00000000-0008-0000-0500-000004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xdr:row>
          <xdr:rowOff>19050</xdr:rowOff>
        </xdr:from>
        <xdr:to>
          <xdr:col>18</xdr:col>
          <xdr:colOff>180975</xdr:colOff>
          <xdr:row>42</xdr:row>
          <xdr:rowOff>228600</xdr:rowOff>
        </xdr:to>
        <xdr:sp macro="" textlink="">
          <xdr:nvSpPr>
            <xdr:cNvPr id="148485" name="Check Box 5" hidden="1">
              <a:extLst>
                <a:ext uri="{63B3BB69-23CF-44E3-9099-C40C66FF867C}">
                  <a14:compatExt spid="_x0000_s148485"/>
                </a:ext>
                <a:ext uri="{FF2B5EF4-FFF2-40B4-BE49-F238E27FC236}">
                  <a16:creationId xmlns:a16="http://schemas.microsoft.com/office/drawing/2014/main" id="{00000000-0008-0000-0500-000005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19050</xdr:rowOff>
        </xdr:from>
        <xdr:to>
          <xdr:col>3</xdr:col>
          <xdr:colOff>0</xdr:colOff>
          <xdr:row>65</xdr:row>
          <xdr:rowOff>228600</xdr:rowOff>
        </xdr:to>
        <xdr:sp macro="" textlink="">
          <xdr:nvSpPr>
            <xdr:cNvPr id="148486" name="Check Box 6" hidden="1">
              <a:extLst>
                <a:ext uri="{63B3BB69-23CF-44E3-9099-C40C66FF867C}">
                  <a14:compatExt spid="_x0000_s148486"/>
                </a:ext>
                <a:ext uri="{FF2B5EF4-FFF2-40B4-BE49-F238E27FC236}">
                  <a16:creationId xmlns:a16="http://schemas.microsoft.com/office/drawing/2014/main" id="{00000000-0008-0000-0500-000006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65</xdr:row>
          <xdr:rowOff>9525</xdr:rowOff>
        </xdr:from>
        <xdr:to>
          <xdr:col>9</xdr:col>
          <xdr:colOff>142875</xdr:colOff>
          <xdr:row>65</xdr:row>
          <xdr:rowOff>247650</xdr:rowOff>
        </xdr:to>
        <xdr:sp macro="" textlink="">
          <xdr:nvSpPr>
            <xdr:cNvPr id="148487" name="Check Box 7" hidden="1">
              <a:extLst>
                <a:ext uri="{63B3BB69-23CF-44E3-9099-C40C66FF867C}">
                  <a14:compatExt spid="_x0000_s148487"/>
                </a:ext>
                <a:ext uri="{FF2B5EF4-FFF2-40B4-BE49-F238E27FC236}">
                  <a16:creationId xmlns:a16="http://schemas.microsoft.com/office/drawing/2014/main" id="{00000000-0008-0000-0500-000007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45</xdr:row>
          <xdr:rowOff>47625</xdr:rowOff>
        </xdr:from>
        <xdr:to>
          <xdr:col>2</xdr:col>
          <xdr:colOff>161925</xdr:colOff>
          <xdr:row>46</xdr:row>
          <xdr:rowOff>9525</xdr:rowOff>
        </xdr:to>
        <xdr:sp macro="" textlink="">
          <xdr:nvSpPr>
            <xdr:cNvPr id="148488" name="Check Box 8" hidden="1">
              <a:extLst>
                <a:ext uri="{63B3BB69-23CF-44E3-9099-C40C66FF867C}">
                  <a14:compatExt spid="_x0000_s148488"/>
                </a:ext>
                <a:ext uri="{FF2B5EF4-FFF2-40B4-BE49-F238E27FC236}">
                  <a16:creationId xmlns:a16="http://schemas.microsoft.com/office/drawing/2014/main" id="{00000000-0008-0000-0500-000008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28575</xdr:rowOff>
        </xdr:from>
        <xdr:to>
          <xdr:col>6</xdr:col>
          <xdr:colOff>104775</xdr:colOff>
          <xdr:row>15</xdr:row>
          <xdr:rowOff>28575</xdr:rowOff>
        </xdr:to>
        <xdr:sp macro="" textlink="">
          <xdr:nvSpPr>
            <xdr:cNvPr id="148489" name="Check Box 9" hidden="1">
              <a:extLst>
                <a:ext uri="{63B3BB69-23CF-44E3-9099-C40C66FF867C}">
                  <a14:compatExt spid="_x0000_s148489"/>
                </a:ext>
                <a:ext uri="{FF2B5EF4-FFF2-40B4-BE49-F238E27FC236}">
                  <a16:creationId xmlns:a16="http://schemas.microsoft.com/office/drawing/2014/main" id="{00000000-0008-0000-0500-000009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事務所等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14</xdr:row>
          <xdr:rowOff>28575</xdr:rowOff>
        </xdr:from>
        <xdr:to>
          <xdr:col>11</xdr:col>
          <xdr:colOff>85725</xdr:colOff>
          <xdr:row>15</xdr:row>
          <xdr:rowOff>28575</xdr:rowOff>
        </xdr:to>
        <xdr:sp macro="" textlink="">
          <xdr:nvSpPr>
            <xdr:cNvPr id="148490" name="Check Box 10" hidden="1">
              <a:extLst>
                <a:ext uri="{63B3BB69-23CF-44E3-9099-C40C66FF867C}">
                  <a14:compatExt spid="_x0000_s148490"/>
                </a:ext>
                <a:ext uri="{FF2B5EF4-FFF2-40B4-BE49-F238E27FC236}">
                  <a16:creationId xmlns:a16="http://schemas.microsoft.com/office/drawing/2014/main" id="{00000000-0008-0000-0500-00000A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ホテル等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14</xdr:row>
          <xdr:rowOff>28575</xdr:rowOff>
        </xdr:from>
        <xdr:to>
          <xdr:col>16</xdr:col>
          <xdr:colOff>104775</xdr:colOff>
          <xdr:row>15</xdr:row>
          <xdr:rowOff>28575</xdr:rowOff>
        </xdr:to>
        <xdr:sp macro="" textlink="">
          <xdr:nvSpPr>
            <xdr:cNvPr id="148491" name="Check Box 11" hidden="1">
              <a:extLst>
                <a:ext uri="{63B3BB69-23CF-44E3-9099-C40C66FF867C}">
                  <a14:compatExt spid="_x0000_s148491"/>
                </a:ext>
                <a:ext uri="{FF2B5EF4-FFF2-40B4-BE49-F238E27FC236}">
                  <a16:creationId xmlns:a16="http://schemas.microsoft.com/office/drawing/2014/main" id="{00000000-0008-0000-0500-00000B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病院等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28575</xdr:rowOff>
        </xdr:from>
        <xdr:to>
          <xdr:col>21</xdr:col>
          <xdr:colOff>104775</xdr:colOff>
          <xdr:row>15</xdr:row>
          <xdr:rowOff>28575</xdr:rowOff>
        </xdr:to>
        <xdr:sp macro="" textlink="">
          <xdr:nvSpPr>
            <xdr:cNvPr id="148492" name="Check Box 12" hidden="1">
              <a:extLst>
                <a:ext uri="{63B3BB69-23CF-44E3-9099-C40C66FF867C}">
                  <a14:compatExt spid="_x0000_s148492"/>
                </a:ext>
                <a:ext uri="{FF2B5EF4-FFF2-40B4-BE49-F238E27FC236}">
                  <a16:creationId xmlns:a16="http://schemas.microsoft.com/office/drawing/2014/main" id="{00000000-0008-0000-0500-00000C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百貨店等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6</xdr:col>
          <xdr:colOff>104775</xdr:colOff>
          <xdr:row>16</xdr:row>
          <xdr:rowOff>0</xdr:rowOff>
        </xdr:to>
        <xdr:sp macro="" textlink="">
          <xdr:nvSpPr>
            <xdr:cNvPr id="148493" name="Check Box 13" hidden="1">
              <a:extLst>
                <a:ext uri="{63B3BB69-23CF-44E3-9099-C40C66FF867C}">
                  <a14:compatExt spid="_x0000_s148493"/>
                </a:ext>
                <a:ext uri="{FF2B5EF4-FFF2-40B4-BE49-F238E27FC236}">
                  <a16:creationId xmlns:a16="http://schemas.microsoft.com/office/drawing/2014/main" id="{00000000-0008-0000-0500-00000D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学校等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0</xdr:rowOff>
        </xdr:from>
        <xdr:to>
          <xdr:col>11</xdr:col>
          <xdr:colOff>85725</xdr:colOff>
          <xdr:row>16</xdr:row>
          <xdr:rowOff>0</xdr:rowOff>
        </xdr:to>
        <xdr:sp macro="" textlink="">
          <xdr:nvSpPr>
            <xdr:cNvPr id="148494" name="Check Box 14" hidden="1">
              <a:extLst>
                <a:ext uri="{63B3BB69-23CF-44E3-9099-C40C66FF867C}">
                  <a14:compatExt spid="_x0000_s148494"/>
                </a:ext>
                <a:ext uri="{FF2B5EF4-FFF2-40B4-BE49-F238E27FC236}">
                  <a16:creationId xmlns:a16="http://schemas.microsoft.com/office/drawing/2014/main" id="{00000000-0008-0000-0500-00000E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飲食店等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xdr:row>
          <xdr:rowOff>0</xdr:rowOff>
        </xdr:from>
        <xdr:to>
          <xdr:col>16</xdr:col>
          <xdr:colOff>104775</xdr:colOff>
          <xdr:row>16</xdr:row>
          <xdr:rowOff>0</xdr:rowOff>
        </xdr:to>
        <xdr:sp macro="" textlink="">
          <xdr:nvSpPr>
            <xdr:cNvPr id="148495" name="Check Box 15" hidden="1">
              <a:extLst>
                <a:ext uri="{63B3BB69-23CF-44E3-9099-C40C66FF867C}">
                  <a14:compatExt spid="_x0000_s148495"/>
                </a:ext>
                <a:ext uri="{FF2B5EF4-FFF2-40B4-BE49-F238E27FC236}">
                  <a16:creationId xmlns:a16="http://schemas.microsoft.com/office/drawing/2014/main" id="{00000000-0008-0000-0500-00000F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集会所等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0</xdr:rowOff>
        </xdr:from>
        <xdr:to>
          <xdr:col>21</xdr:col>
          <xdr:colOff>104775</xdr:colOff>
          <xdr:row>16</xdr:row>
          <xdr:rowOff>0</xdr:rowOff>
        </xdr:to>
        <xdr:sp macro="" textlink="">
          <xdr:nvSpPr>
            <xdr:cNvPr id="148496" name="Check Box 16" hidden="1">
              <a:extLst>
                <a:ext uri="{63B3BB69-23CF-44E3-9099-C40C66FF867C}">
                  <a14:compatExt spid="_x0000_s148496"/>
                </a:ext>
                <a:ext uri="{FF2B5EF4-FFF2-40B4-BE49-F238E27FC236}">
                  <a16:creationId xmlns:a16="http://schemas.microsoft.com/office/drawing/2014/main" id="{00000000-0008-0000-0500-000010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工場等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24</xdr:row>
          <xdr:rowOff>28575</xdr:rowOff>
        </xdr:from>
        <xdr:to>
          <xdr:col>11</xdr:col>
          <xdr:colOff>161925</xdr:colOff>
          <xdr:row>25</xdr:row>
          <xdr:rowOff>0</xdr:rowOff>
        </xdr:to>
        <xdr:sp macro="" textlink="">
          <xdr:nvSpPr>
            <xdr:cNvPr id="148497" name="Check Box 17" hidden="1">
              <a:extLst>
                <a:ext uri="{63B3BB69-23CF-44E3-9099-C40C66FF867C}">
                  <a14:compatExt spid="_x0000_s148497"/>
                </a:ext>
                <a:ext uri="{FF2B5EF4-FFF2-40B4-BE49-F238E27FC236}">
                  <a16:creationId xmlns:a16="http://schemas.microsoft.com/office/drawing/2014/main" id="{00000000-0008-0000-0500-000011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24</xdr:row>
          <xdr:rowOff>28575</xdr:rowOff>
        </xdr:from>
        <xdr:to>
          <xdr:col>14</xdr:col>
          <xdr:colOff>152400</xdr:colOff>
          <xdr:row>25</xdr:row>
          <xdr:rowOff>0</xdr:rowOff>
        </xdr:to>
        <xdr:sp macro="" textlink="">
          <xdr:nvSpPr>
            <xdr:cNvPr id="148498" name="Check Box 18" hidden="1">
              <a:extLst>
                <a:ext uri="{63B3BB69-23CF-44E3-9099-C40C66FF867C}">
                  <a14:compatExt spid="_x0000_s148498"/>
                </a:ext>
                <a:ext uri="{FF2B5EF4-FFF2-40B4-BE49-F238E27FC236}">
                  <a16:creationId xmlns:a16="http://schemas.microsoft.com/office/drawing/2014/main" id="{00000000-0008-0000-0500-000012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25</xdr:row>
          <xdr:rowOff>9525</xdr:rowOff>
        </xdr:from>
        <xdr:to>
          <xdr:col>15</xdr:col>
          <xdr:colOff>152400</xdr:colOff>
          <xdr:row>25</xdr:row>
          <xdr:rowOff>247650</xdr:rowOff>
        </xdr:to>
        <xdr:sp macro="" textlink="">
          <xdr:nvSpPr>
            <xdr:cNvPr id="148499" name="Check Box 19" hidden="1">
              <a:extLst>
                <a:ext uri="{63B3BB69-23CF-44E3-9099-C40C66FF867C}">
                  <a14:compatExt spid="_x0000_s148499"/>
                </a:ext>
                <a:ext uri="{FF2B5EF4-FFF2-40B4-BE49-F238E27FC236}">
                  <a16:creationId xmlns:a16="http://schemas.microsoft.com/office/drawing/2014/main" id="{00000000-0008-0000-0500-000013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太陽光発電設備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25</xdr:row>
          <xdr:rowOff>9525</xdr:rowOff>
        </xdr:from>
        <xdr:to>
          <xdr:col>23</xdr:col>
          <xdr:colOff>9525</xdr:colOff>
          <xdr:row>25</xdr:row>
          <xdr:rowOff>247650</xdr:rowOff>
        </xdr:to>
        <xdr:sp macro="" textlink="">
          <xdr:nvSpPr>
            <xdr:cNvPr id="148500" name="Check Box 20" hidden="1">
              <a:extLst>
                <a:ext uri="{63B3BB69-23CF-44E3-9099-C40C66FF867C}">
                  <a14:compatExt spid="_x0000_s148500"/>
                </a:ext>
                <a:ext uri="{FF2B5EF4-FFF2-40B4-BE49-F238E27FC236}">
                  <a16:creationId xmlns:a16="http://schemas.microsoft.com/office/drawing/2014/main" id="{00000000-0008-0000-0500-000014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太陽熱利用設備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26</xdr:row>
          <xdr:rowOff>28575</xdr:rowOff>
        </xdr:from>
        <xdr:to>
          <xdr:col>12</xdr:col>
          <xdr:colOff>9525</xdr:colOff>
          <xdr:row>27</xdr:row>
          <xdr:rowOff>19050</xdr:rowOff>
        </xdr:to>
        <xdr:sp macro="" textlink="">
          <xdr:nvSpPr>
            <xdr:cNvPr id="148501" name="Check Box 21" hidden="1">
              <a:extLst>
                <a:ext uri="{63B3BB69-23CF-44E3-9099-C40C66FF867C}">
                  <a14:compatExt spid="_x0000_s148501"/>
                </a:ext>
                <a:ext uri="{FF2B5EF4-FFF2-40B4-BE49-F238E27FC236}">
                  <a16:creationId xmlns:a16="http://schemas.microsoft.com/office/drawing/2014/main" id="{00000000-0008-0000-0500-000015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27</xdr:row>
          <xdr:rowOff>19050</xdr:rowOff>
        </xdr:from>
        <xdr:to>
          <xdr:col>16</xdr:col>
          <xdr:colOff>9525</xdr:colOff>
          <xdr:row>27</xdr:row>
          <xdr:rowOff>238125</xdr:rowOff>
        </xdr:to>
        <xdr:sp macro="" textlink="">
          <xdr:nvSpPr>
            <xdr:cNvPr id="148502" name="Check Box 22" hidden="1">
              <a:extLst>
                <a:ext uri="{63B3BB69-23CF-44E3-9099-C40C66FF867C}">
                  <a14:compatExt spid="_x0000_s148502"/>
                </a:ext>
                <a:ext uri="{FF2B5EF4-FFF2-40B4-BE49-F238E27FC236}">
                  <a16:creationId xmlns:a16="http://schemas.microsoft.com/office/drawing/2014/main" id="{00000000-0008-0000-0500-000016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27</xdr:row>
          <xdr:rowOff>19050</xdr:rowOff>
        </xdr:from>
        <xdr:to>
          <xdr:col>21</xdr:col>
          <xdr:colOff>95250</xdr:colOff>
          <xdr:row>27</xdr:row>
          <xdr:rowOff>238125</xdr:rowOff>
        </xdr:to>
        <xdr:sp macro="" textlink="">
          <xdr:nvSpPr>
            <xdr:cNvPr id="148503" name="Check Box 23" hidden="1">
              <a:extLst>
                <a:ext uri="{63B3BB69-23CF-44E3-9099-C40C66FF867C}">
                  <a14:compatExt spid="_x0000_s148503"/>
                </a:ext>
                <a:ext uri="{FF2B5EF4-FFF2-40B4-BE49-F238E27FC236}">
                  <a16:creationId xmlns:a16="http://schemas.microsoft.com/office/drawing/2014/main" id="{00000000-0008-0000-0500-000017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32</xdr:row>
          <xdr:rowOff>28575</xdr:rowOff>
        </xdr:from>
        <xdr:to>
          <xdr:col>16</xdr:col>
          <xdr:colOff>190500</xdr:colOff>
          <xdr:row>33</xdr:row>
          <xdr:rowOff>0</xdr:rowOff>
        </xdr:to>
        <xdr:sp macro="" textlink="">
          <xdr:nvSpPr>
            <xdr:cNvPr id="148504" name="Check Box 24" hidden="1">
              <a:extLst>
                <a:ext uri="{63B3BB69-23CF-44E3-9099-C40C66FF867C}">
                  <a14:compatExt spid="_x0000_s148504"/>
                </a:ext>
                <a:ext uri="{FF2B5EF4-FFF2-40B4-BE49-F238E27FC236}">
                  <a16:creationId xmlns:a16="http://schemas.microsoft.com/office/drawing/2014/main" id="{00000000-0008-0000-0500-000018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売電あり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35</xdr:row>
          <xdr:rowOff>28575</xdr:rowOff>
        </xdr:from>
        <xdr:to>
          <xdr:col>21</xdr:col>
          <xdr:colOff>28575</xdr:colOff>
          <xdr:row>35</xdr:row>
          <xdr:rowOff>238125</xdr:rowOff>
        </xdr:to>
        <xdr:sp macro="" textlink="">
          <xdr:nvSpPr>
            <xdr:cNvPr id="148506" name="Check Box 26" hidden="1">
              <a:extLst>
                <a:ext uri="{63B3BB69-23CF-44E3-9099-C40C66FF867C}">
                  <a14:compatExt spid="_x0000_s148506"/>
                </a:ext>
                <a:ext uri="{FF2B5EF4-FFF2-40B4-BE49-F238E27FC236}">
                  <a16:creationId xmlns:a16="http://schemas.microsoft.com/office/drawing/2014/main" id="{00000000-0008-0000-0500-00001A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再生可能エネルギー （太陽光発電設備） を考慮しない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36</xdr:row>
          <xdr:rowOff>28575</xdr:rowOff>
        </xdr:from>
        <xdr:to>
          <xdr:col>21</xdr:col>
          <xdr:colOff>28575</xdr:colOff>
          <xdr:row>36</xdr:row>
          <xdr:rowOff>238125</xdr:rowOff>
        </xdr:to>
        <xdr:sp macro="" textlink="">
          <xdr:nvSpPr>
            <xdr:cNvPr id="148507" name="Check Box 27" hidden="1">
              <a:extLst>
                <a:ext uri="{63B3BB69-23CF-44E3-9099-C40C66FF867C}">
                  <a14:compatExt spid="_x0000_s148507"/>
                </a:ext>
                <a:ext uri="{FF2B5EF4-FFF2-40B4-BE49-F238E27FC236}">
                  <a16:creationId xmlns:a16="http://schemas.microsoft.com/office/drawing/2014/main" id="{00000000-0008-0000-0500-00001B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再生可能エネルギー （太陽光発電設備） を考慮する※１・２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46</xdr:row>
          <xdr:rowOff>28575</xdr:rowOff>
        </xdr:from>
        <xdr:to>
          <xdr:col>2</xdr:col>
          <xdr:colOff>161925</xdr:colOff>
          <xdr:row>46</xdr:row>
          <xdr:rowOff>238125</xdr:rowOff>
        </xdr:to>
        <xdr:sp macro="" textlink="">
          <xdr:nvSpPr>
            <xdr:cNvPr id="148508" name="Check Box 28" hidden="1">
              <a:extLst>
                <a:ext uri="{63B3BB69-23CF-44E3-9099-C40C66FF867C}">
                  <a14:compatExt spid="_x0000_s148508"/>
                </a:ext>
                <a:ext uri="{FF2B5EF4-FFF2-40B4-BE49-F238E27FC236}">
                  <a16:creationId xmlns:a16="http://schemas.microsoft.com/office/drawing/2014/main" id="{00000000-0008-0000-0500-00001C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46</xdr:row>
          <xdr:rowOff>28575</xdr:rowOff>
        </xdr:from>
        <xdr:to>
          <xdr:col>9</xdr:col>
          <xdr:colOff>180975</xdr:colOff>
          <xdr:row>46</xdr:row>
          <xdr:rowOff>238125</xdr:rowOff>
        </xdr:to>
        <xdr:sp macro="" textlink="">
          <xdr:nvSpPr>
            <xdr:cNvPr id="148509" name="Check Box 29" hidden="1">
              <a:extLst>
                <a:ext uri="{63B3BB69-23CF-44E3-9099-C40C66FF867C}">
                  <a14:compatExt spid="_x0000_s148509"/>
                </a:ext>
                <a:ext uri="{FF2B5EF4-FFF2-40B4-BE49-F238E27FC236}">
                  <a16:creationId xmlns:a16="http://schemas.microsoft.com/office/drawing/2014/main" id="{00000000-0008-0000-0500-00001D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47</xdr:row>
          <xdr:rowOff>28575</xdr:rowOff>
        </xdr:from>
        <xdr:to>
          <xdr:col>2</xdr:col>
          <xdr:colOff>161925</xdr:colOff>
          <xdr:row>47</xdr:row>
          <xdr:rowOff>238125</xdr:rowOff>
        </xdr:to>
        <xdr:sp macro="" textlink="">
          <xdr:nvSpPr>
            <xdr:cNvPr id="148510" name="Check Box 30" hidden="1">
              <a:extLst>
                <a:ext uri="{63B3BB69-23CF-44E3-9099-C40C66FF867C}">
                  <a14:compatExt spid="_x0000_s148510"/>
                </a:ext>
                <a:ext uri="{FF2B5EF4-FFF2-40B4-BE49-F238E27FC236}">
                  <a16:creationId xmlns:a16="http://schemas.microsoft.com/office/drawing/2014/main" id="{00000000-0008-0000-0500-00001E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47</xdr:row>
          <xdr:rowOff>28575</xdr:rowOff>
        </xdr:from>
        <xdr:to>
          <xdr:col>9</xdr:col>
          <xdr:colOff>180975</xdr:colOff>
          <xdr:row>47</xdr:row>
          <xdr:rowOff>238125</xdr:rowOff>
        </xdr:to>
        <xdr:sp macro="" textlink="">
          <xdr:nvSpPr>
            <xdr:cNvPr id="148511" name="Check Box 31" hidden="1">
              <a:extLst>
                <a:ext uri="{63B3BB69-23CF-44E3-9099-C40C66FF867C}">
                  <a14:compatExt spid="_x0000_s148511"/>
                </a:ext>
                <a:ext uri="{FF2B5EF4-FFF2-40B4-BE49-F238E27FC236}">
                  <a16:creationId xmlns:a16="http://schemas.microsoft.com/office/drawing/2014/main" id="{00000000-0008-0000-0500-00001F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38100</xdr:rowOff>
        </xdr:from>
        <xdr:to>
          <xdr:col>3</xdr:col>
          <xdr:colOff>9525</xdr:colOff>
          <xdr:row>50</xdr:row>
          <xdr:rowOff>219075</xdr:rowOff>
        </xdr:to>
        <xdr:sp macro="" textlink="">
          <xdr:nvSpPr>
            <xdr:cNvPr id="148512" name="Check Box 32" hidden="1">
              <a:extLst>
                <a:ext uri="{63B3BB69-23CF-44E3-9099-C40C66FF867C}">
                  <a14:compatExt spid="_x0000_s148512"/>
                </a:ext>
                <a:ext uri="{FF2B5EF4-FFF2-40B4-BE49-F238E27FC236}">
                  <a16:creationId xmlns:a16="http://schemas.microsoft.com/office/drawing/2014/main" id="{00000000-0008-0000-0500-000020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38100</xdr:rowOff>
        </xdr:from>
        <xdr:to>
          <xdr:col>3</xdr:col>
          <xdr:colOff>9525</xdr:colOff>
          <xdr:row>52</xdr:row>
          <xdr:rowOff>219075</xdr:rowOff>
        </xdr:to>
        <xdr:sp macro="" textlink="">
          <xdr:nvSpPr>
            <xdr:cNvPr id="148513" name="Check Box 33" hidden="1">
              <a:extLst>
                <a:ext uri="{63B3BB69-23CF-44E3-9099-C40C66FF867C}">
                  <a14:compatExt spid="_x0000_s148513"/>
                </a:ext>
                <a:ext uri="{FF2B5EF4-FFF2-40B4-BE49-F238E27FC236}">
                  <a16:creationId xmlns:a16="http://schemas.microsoft.com/office/drawing/2014/main" id="{00000000-0008-0000-0500-000021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38100</xdr:rowOff>
        </xdr:from>
        <xdr:to>
          <xdr:col>3</xdr:col>
          <xdr:colOff>9525</xdr:colOff>
          <xdr:row>53</xdr:row>
          <xdr:rowOff>219075</xdr:rowOff>
        </xdr:to>
        <xdr:sp macro="" textlink="">
          <xdr:nvSpPr>
            <xdr:cNvPr id="148514" name="Check Box 34" hidden="1">
              <a:extLst>
                <a:ext uri="{63B3BB69-23CF-44E3-9099-C40C66FF867C}">
                  <a14:compatExt spid="_x0000_s148514"/>
                </a:ext>
                <a:ext uri="{FF2B5EF4-FFF2-40B4-BE49-F238E27FC236}">
                  <a16:creationId xmlns:a16="http://schemas.microsoft.com/office/drawing/2014/main" id="{00000000-0008-0000-0500-000022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38100</xdr:rowOff>
        </xdr:from>
        <xdr:to>
          <xdr:col>3</xdr:col>
          <xdr:colOff>9525</xdr:colOff>
          <xdr:row>54</xdr:row>
          <xdr:rowOff>219075</xdr:rowOff>
        </xdr:to>
        <xdr:sp macro="" textlink="">
          <xdr:nvSpPr>
            <xdr:cNvPr id="148515" name="Check Box 35" hidden="1">
              <a:extLst>
                <a:ext uri="{63B3BB69-23CF-44E3-9099-C40C66FF867C}">
                  <a14:compatExt spid="_x0000_s148515"/>
                </a:ext>
                <a:ext uri="{FF2B5EF4-FFF2-40B4-BE49-F238E27FC236}">
                  <a16:creationId xmlns:a16="http://schemas.microsoft.com/office/drawing/2014/main" id="{00000000-0008-0000-0500-000023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38100</xdr:rowOff>
        </xdr:from>
        <xdr:to>
          <xdr:col>3</xdr:col>
          <xdr:colOff>9525</xdr:colOff>
          <xdr:row>55</xdr:row>
          <xdr:rowOff>219075</xdr:rowOff>
        </xdr:to>
        <xdr:sp macro="" textlink="">
          <xdr:nvSpPr>
            <xdr:cNvPr id="148516" name="Check Box 36" hidden="1">
              <a:extLst>
                <a:ext uri="{63B3BB69-23CF-44E3-9099-C40C66FF867C}">
                  <a14:compatExt spid="_x0000_s148516"/>
                </a:ext>
                <a:ext uri="{FF2B5EF4-FFF2-40B4-BE49-F238E27FC236}">
                  <a16:creationId xmlns:a16="http://schemas.microsoft.com/office/drawing/2014/main" id="{00000000-0008-0000-0500-000024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38100</xdr:rowOff>
        </xdr:from>
        <xdr:to>
          <xdr:col>3</xdr:col>
          <xdr:colOff>9525</xdr:colOff>
          <xdr:row>56</xdr:row>
          <xdr:rowOff>219075</xdr:rowOff>
        </xdr:to>
        <xdr:sp macro="" textlink="">
          <xdr:nvSpPr>
            <xdr:cNvPr id="148517" name="Check Box 37" hidden="1">
              <a:extLst>
                <a:ext uri="{63B3BB69-23CF-44E3-9099-C40C66FF867C}">
                  <a14:compatExt spid="_x0000_s148517"/>
                </a:ext>
                <a:ext uri="{FF2B5EF4-FFF2-40B4-BE49-F238E27FC236}">
                  <a16:creationId xmlns:a16="http://schemas.microsoft.com/office/drawing/2014/main" id="{00000000-0008-0000-0500-000025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38100</xdr:rowOff>
        </xdr:from>
        <xdr:to>
          <xdr:col>3</xdr:col>
          <xdr:colOff>9525</xdr:colOff>
          <xdr:row>57</xdr:row>
          <xdr:rowOff>219075</xdr:rowOff>
        </xdr:to>
        <xdr:sp macro="" textlink="">
          <xdr:nvSpPr>
            <xdr:cNvPr id="148518" name="Check Box 38" hidden="1">
              <a:extLst>
                <a:ext uri="{63B3BB69-23CF-44E3-9099-C40C66FF867C}">
                  <a14:compatExt spid="_x0000_s148518"/>
                </a:ext>
                <a:ext uri="{FF2B5EF4-FFF2-40B4-BE49-F238E27FC236}">
                  <a16:creationId xmlns:a16="http://schemas.microsoft.com/office/drawing/2014/main" id="{00000000-0008-0000-0500-000026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52</xdr:row>
          <xdr:rowOff>38100</xdr:rowOff>
        </xdr:from>
        <xdr:to>
          <xdr:col>19</xdr:col>
          <xdr:colOff>9525</xdr:colOff>
          <xdr:row>52</xdr:row>
          <xdr:rowOff>219075</xdr:rowOff>
        </xdr:to>
        <xdr:sp macro="" textlink="">
          <xdr:nvSpPr>
            <xdr:cNvPr id="148519" name="Check Box 39" hidden="1">
              <a:extLst>
                <a:ext uri="{63B3BB69-23CF-44E3-9099-C40C66FF867C}">
                  <a14:compatExt spid="_x0000_s148519"/>
                </a:ext>
                <a:ext uri="{FF2B5EF4-FFF2-40B4-BE49-F238E27FC236}">
                  <a16:creationId xmlns:a16="http://schemas.microsoft.com/office/drawing/2014/main" id="{00000000-0008-0000-0500-000027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55</xdr:row>
          <xdr:rowOff>38100</xdr:rowOff>
        </xdr:from>
        <xdr:to>
          <xdr:col>19</xdr:col>
          <xdr:colOff>9525</xdr:colOff>
          <xdr:row>55</xdr:row>
          <xdr:rowOff>219075</xdr:rowOff>
        </xdr:to>
        <xdr:sp macro="" textlink="">
          <xdr:nvSpPr>
            <xdr:cNvPr id="148520" name="Check Box 40" hidden="1">
              <a:extLst>
                <a:ext uri="{63B3BB69-23CF-44E3-9099-C40C66FF867C}">
                  <a14:compatExt spid="_x0000_s148520"/>
                </a:ext>
                <a:ext uri="{FF2B5EF4-FFF2-40B4-BE49-F238E27FC236}">
                  <a16:creationId xmlns:a16="http://schemas.microsoft.com/office/drawing/2014/main" id="{00000000-0008-0000-0500-000028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56</xdr:row>
          <xdr:rowOff>38100</xdr:rowOff>
        </xdr:from>
        <xdr:to>
          <xdr:col>19</xdr:col>
          <xdr:colOff>9525</xdr:colOff>
          <xdr:row>56</xdr:row>
          <xdr:rowOff>219075</xdr:rowOff>
        </xdr:to>
        <xdr:sp macro="" textlink="">
          <xdr:nvSpPr>
            <xdr:cNvPr id="148521" name="Check Box 41" hidden="1">
              <a:extLst>
                <a:ext uri="{63B3BB69-23CF-44E3-9099-C40C66FF867C}">
                  <a14:compatExt spid="_x0000_s148521"/>
                </a:ext>
                <a:ext uri="{FF2B5EF4-FFF2-40B4-BE49-F238E27FC236}">
                  <a16:creationId xmlns:a16="http://schemas.microsoft.com/office/drawing/2014/main" id="{00000000-0008-0000-0500-000029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57</xdr:row>
          <xdr:rowOff>38100</xdr:rowOff>
        </xdr:from>
        <xdr:to>
          <xdr:col>19</xdr:col>
          <xdr:colOff>9525</xdr:colOff>
          <xdr:row>57</xdr:row>
          <xdr:rowOff>219075</xdr:rowOff>
        </xdr:to>
        <xdr:sp macro="" textlink="">
          <xdr:nvSpPr>
            <xdr:cNvPr id="148522" name="Check Box 42" hidden="1">
              <a:extLst>
                <a:ext uri="{63B3BB69-23CF-44E3-9099-C40C66FF867C}">
                  <a14:compatExt spid="_x0000_s148522"/>
                </a:ext>
                <a:ext uri="{FF2B5EF4-FFF2-40B4-BE49-F238E27FC236}">
                  <a16:creationId xmlns:a16="http://schemas.microsoft.com/office/drawing/2014/main" id="{00000000-0008-0000-0500-00002A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38100</xdr:rowOff>
        </xdr:from>
        <xdr:to>
          <xdr:col>3</xdr:col>
          <xdr:colOff>9525</xdr:colOff>
          <xdr:row>58</xdr:row>
          <xdr:rowOff>219075</xdr:rowOff>
        </xdr:to>
        <xdr:sp macro="" textlink="">
          <xdr:nvSpPr>
            <xdr:cNvPr id="148523" name="Check Box 43" hidden="1">
              <a:extLst>
                <a:ext uri="{63B3BB69-23CF-44E3-9099-C40C66FF867C}">
                  <a14:compatExt spid="_x0000_s148523"/>
                </a:ext>
                <a:ext uri="{FF2B5EF4-FFF2-40B4-BE49-F238E27FC236}">
                  <a16:creationId xmlns:a16="http://schemas.microsoft.com/office/drawing/2014/main" id="{00000000-0008-0000-0500-00002B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59</xdr:row>
          <xdr:rowOff>38100</xdr:rowOff>
        </xdr:from>
        <xdr:to>
          <xdr:col>3</xdr:col>
          <xdr:colOff>9525</xdr:colOff>
          <xdr:row>59</xdr:row>
          <xdr:rowOff>219075</xdr:rowOff>
        </xdr:to>
        <xdr:sp macro="" textlink="">
          <xdr:nvSpPr>
            <xdr:cNvPr id="148524" name="Check Box 44" hidden="1">
              <a:extLst>
                <a:ext uri="{63B3BB69-23CF-44E3-9099-C40C66FF867C}">
                  <a14:compatExt spid="_x0000_s148524"/>
                </a:ext>
                <a:ext uri="{FF2B5EF4-FFF2-40B4-BE49-F238E27FC236}">
                  <a16:creationId xmlns:a16="http://schemas.microsoft.com/office/drawing/2014/main" id="{00000000-0008-0000-0500-00002C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38100</xdr:rowOff>
        </xdr:from>
        <xdr:to>
          <xdr:col>3</xdr:col>
          <xdr:colOff>9525</xdr:colOff>
          <xdr:row>61</xdr:row>
          <xdr:rowOff>219075</xdr:rowOff>
        </xdr:to>
        <xdr:sp macro="" textlink="">
          <xdr:nvSpPr>
            <xdr:cNvPr id="148525" name="Check Box 45" hidden="1">
              <a:extLst>
                <a:ext uri="{63B3BB69-23CF-44E3-9099-C40C66FF867C}">
                  <a14:compatExt spid="_x0000_s148525"/>
                </a:ext>
                <a:ext uri="{FF2B5EF4-FFF2-40B4-BE49-F238E27FC236}">
                  <a16:creationId xmlns:a16="http://schemas.microsoft.com/office/drawing/2014/main" id="{00000000-0008-0000-0500-00002D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61</xdr:row>
          <xdr:rowOff>38100</xdr:rowOff>
        </xdr:from>
        <xdr:to>
          <xdr:col>20</xdr:col>
          <xdr:colOff>9525</xdr:colOff>
          <xdr:row>61</xdr:row>
          <xdr:rowOff>219075</xdr:rowOff>
        </xdr:to>
        <xdr:sp macro="" textlink="">
          <xdr:nvSpPr>
            <xdr:cNvPr id="148526" name="Check Box 46" hidden="1">
              <a:extLst>
                <a:ext uri="{63B3BB69-23CF-44E3-9099-C40C66FF867C}">
                  <a14:compatExt spid="_x0000_s148526"/>
                </a:ext>
                <a:ext uri="{FF2B5EF4-FFF2-40B4-BE49-F238E27FC236}">
                  <a16:creationId xmlns:a16="http://schemas.microsoft.com/office/drawing/2014/main" id="{00000000-0008-0000-0500-00002E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38100</xdr:rowOff>
        </xdr:from>
        <xdr:to>
          <xdr:col>3</xdr:col>
          <xdr:colOff>9525</xdr:colOff>
          <xdr:row>62</xdr:row>
          <xdr:rowOff>219075</xdr:rowOff>
        </xdr:to>
        <xdr:sp macro="" textlink="">
          <xdr:nvSpPr>
            <xdr:cNvPr id="148527" name="Check Box 47" hidden="1">
              <a:extLst>
                <a:ext uri="{63B3BB69-23CF-44E3-9099-C40C66FF867C}">
                  <a14:compatExt spid="_x0000_s148527"/>
                </a:ext>
                <a:ext uri="{FF2B5EF4-FFF2-40B4-BE49-F238E27FC236}">
                  <a16:creationId xmlns:a16="http://schemas.microsoft.com/office/drawing/2014/main" id="{00000000-0008-0000-0500-00002F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19050</xdr:rowOff>
        </xdr:from>
        <xdr:to>
          <xdr:col>22</xdr:col>
          <xdr:colOff>47625</xdr:colOff>
          <xdr:row>32</xdr:row>
          <xdr:rowOff>238125</xdr:rowOff>
        </xdr:to>
        <xdr:sp macro="" textlink="">
          <xdr:nvSpPr>
            <xdr:cNvPr id="148530" name="Check Box 50" hidden="1">
              <a:extLst>
                <a:ext uri="{63B3BB69-23CF-44E3-9099-C40C66FF867C}">
                  <a14:compatExt spid="_x0000_s148530"/>
                </a:ext>
                <a:ext uri="{FF2B5EF4-FFF2-40B4-BE49-F238E27FC236}">
                  <a16:creationId xmlns:a16="http://schemas.microsoft.com/office/drawing/2014/main" id="{00000000-0008-0000-0500-0000324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売電なし</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22</xdr:row>
          <xdr:rowOff>19050</xdr:rowOff>
        </xdr:from>
        <xdr:to>
          <xdr:col>22</xdr:col>
          <xdr:colOff>95250</xdr:colOff>
          <xdr:row>22</xdr:row>
          <xdr:rowOff>228600</xdr:rowOff>
        </xdr:to>
        <xdr:sp macro="" textlink="">
          <xdr:nvSpPr>
            <xdr:cNvPr id="169985" name="Check Box 1" hidden="1">
              <a:extLst>
                <a:ext uri="{63B3BB69-23CF-44E3-9099-C40C66FF867C}">
                  <a14:compatExt spid="_x0000_s169985"/>
                </a:ext>
                <a:ext uri="{FF2B5EF4-FFF2-40B4-BE49-F238E27FC236}">
                  <a16:creationId xmlns:a16="http://schemas.microsoft.com/office/drawing/2014/main" id="{00000000-0008-0000-0600-000001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通常の計算法（標準入力法・主要室入力法）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23</xdr:row>
          <xdr:rowOff>9525</xdr:rowOff>
        </xdr:from>
        <xdr:to>
          <xdr:col>11</xdr:col>
          <xdr:colOff>28575</xdr:colOff>
          <xdr:row>23</xdr:row>
          <xdr:rowOff>228600</xdr:rowOff>
        </xdr:to>
        <xdr:sp macro="" textlink="">
          <xdr:nvSpPr>
            <xdr:cNvPr id="169986" name="Check Box 2" hidden="1">
              <a:extLst>
                <a:ext uri="{63B3BB69-23CF-44E3-9099-C40C66FF867C}">
                  <a14:compatExt spid="_x0000_s169986"/>
                </a:ext>
                <a:ext uri="{FF2B5EF4-FFF2-40B4-BE49-F238E27FC236}">
                  <a16:creationId xmlns:a16="http://schemas.microsoft.com/office/drawing/2014/main" id="{00000000-0008-0000-0600-000002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モデル建物法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19050</xdr:rowOff>
        </xdr:from>
        <xdr:to>
          <xdr:col>14</xdr:col>
          <xdr:colOff>104775</xdr:colOff>
          <xdr:row>24</xdr:row>
          <xdr:rowOff>228600</xdr:rowOff>
        </xdr:to>
        <xdr:sp macro="" textlink="">
          <xdr:nvSpPr>
            <xdr:cNvPr id="169987" name="Check Box 3" hidden="1">
              <a:extLst>
                <a:ext uri="{63B3BB69-23CF-44E3-9099-C40C66FF867C}">
                  <a14:compatExt spid="_x0000_s169987"/>
                </a:ext>
                <a:ext uri="{FF2B5EF4-FFF2-40B4-BE49-F238E27FC236}">
                  <a16:creationId xmlns:a16="http://schemas.microsoft.com/office/drawing/2014/main" id="{00000000-0008-0000-0600-000003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国土交通大臣が認める方法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56</xdr:row>
          <xdr:rowOff>19050</xdr:rowOff>
        </xdr:from>
        <xdr:to>
          <xdr:col>12</xdr:col>
          <xdr:colOff>85725</xdr:colOff>
          <xdr:row>56</xdr:row>
          <xdr:rowOff>228600</xdr:rowOff>
        </xdr:to>
        <xdr:sp macro="" textlink="">
          <xdr:nvSpPr>
            <xdr:cNvPr id="169988" name="Check Box 4" hidden="1">
              <a:extLst>
                <a:ext uri="{63B3BB69-23CF-44E3-9099-C40C66FF867C}">
                  <a14:compatExt spid="_x0000_s169988"/>
                </a:ext>
                <a:ext uri="{FF2B5EF4-FFF2-40B4-BE49-F238E27FC236}">
                  <a16:creationId xmlns:a16="http://schemas.microsoft.com/office/drawing/2014/main" id="{00000000-0008-0000-0600-000004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56</xdr:row>
          <xdr:rowOff>9525</xdr:rowOff>
        </xdr:from>
        <xdr:to>
          <xdr:col>18</xdr:col>
          <xdr:colOff>9525</xdr:colOff>
          <xdr:row>56</xdr:row>
          <xdr:rowOff>219075</xdr:rowOff>
        </xdr:to>
        <xdr:sp macro="" textlink="">
          <xdr:nvSpPr>
            <xdr:cNvPr id="169989" name="Check Box 5" hidden="1">
              <a:extLst>
                <a:ext uri="{63B3BB69-23CF-44E3-9099-C40C66FF867C}">
                  <a14:compatExt spid="_x0000_s169989"/>
                </a:ext>
                <a:ext uri="{FF2B5EF4-FFF2-40B4-BE49-F238E27FC236}">
                  <a16:creationId xmlns:a16="http://schemas.microsoft.com/office/drawing/2014/main" id="{00000000-0008-0000-0600-000005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60</xdr:row>
          <xdr:rowOff>28575</xdr:rowOff>
        </xdr:from>
        <xdr:to>
          <xdr:col>2</xdr:col>
          <xdr:colOff>152400</xdr:colOff>
          <xdr:row>60</xdr:row>
          <xdr:rowOff>238125</xdr:rowOff>
        </xdr:to>
        <xdr:sp macro="" textlink="">
          <xdr:nvSpPr>
            <xdr:cNvPr id="169990" name="Check Box 6" hidden="1">
              <a:extLst>
                <a:ext uri="{63B3BB69-23CF-44E3-9099-C40C66FF867C}">
                  <a14:compatExt spid="_x0000_s169990"/>
                </a:ext>
                <a:ext uri="{FF2B5EF4-FFF2-40B4-BE49-F238E27FC236}">
                  <a16:creationId xmlns:a16="http://schemas.microsoft.com/office/drawing/2014/main" id="{00000000-0008-0000-0600-000006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60</xdr:row>
          <xdr:rowOff>28575</xdr:rowOff>
        </xdr:from>
        <xdr:to>
          <xdr:col>9</xdr:col>
          <xdr:colOff>171450</xdr:colOff>
          <xdr:row>61</xdr:row>
          <xdr:rowOff>19050</xdr:rowOff>
        </xdr:to>
        <xdr:sp macro="" textlink="">
          <xdr:nvSpPr>
            <xdr:cNvPr id="169991" name="Check Box 7" hidden="1">
              <a:extLst>
                <a:ext uri="{63B3BB69-23CF-44E3-9099-C40C66FF867C}">
                  <a14:compatExt spid="_x0000_s169991"/>
                </a:ext>
                <a:ext uri="{FF2B5EF4-FFF2-40B4-BE49-F238E27FC236}">
                  <a16:creationId xmlns:a16="http://schemas.microsoft.com/office/drawing/2014/main" id="{00000000-0008-0000-0600-000007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28575</xdr:rowOff>
        </xdr:from>
        <xdr:to>
          <xdr:col>6</xdr:col>
          <xdr:colOff>104775</xdr:colOff>
          <xdr:row>12</xdr:row>
          <xdr:rowOff>28575</xdr:rowOff>
        </xdr:to>
        <xdr:sp macro="" textlink="">
          <xdr:nvSpPr>
            <xdr:cNvPr id="169992" name="Check Box 8" hidden="1">
              <a:extLst>
                <a:ext uri="{63B3BB69-23CF-44E3-9099-C40C66FF867C}">
                  <a14:compatExt spid="_x0000_s169992"/>
                </a:ext>
                <a:ext uri="{FF2B5EF4-FFF2-40B4-BE49-F238E27FC236}">
                  <a16:creationId xmlns:a16="http://schemas.microsoft.com/office/drawing/2014/main" id="{00000000-0008-0000-0600-000008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事務所等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xdr:row>
          <xdr:rowOff>28575</xdr:rowOff>
        </xdr:from>
        <xdr:to>
          <xdr:col>11</xdr:col>
          <xdr:colOff>85725</xdr:colOff>
          <xdr:row>12</xdr:row>
          <xdr:rowOff>28575</xdr:rowOff>
        </xdr:to>
        <xdr:sp macro="" textlink="">
          <xdr:nvSpPr>
            <xdr:cNvPr id="169993" name="Check Box 9" hidden="1">
              <a:extLst>
                <a:ext uri="{63B3BB69-23CF-44E3-9099-C40C66FF867C}">
                  <a14:compatExt spid="_x0000_s169993"/>
                </a:ext>
                <a:ext uri="{FF2B5EF4-FFF2-40B4-BE49-F238E27FC236}">
                  <a16:creationId xmlns:a16="http://schemas.microsoft.com/office/drawing/2014/main" id="{00000000-0008-0000-0600-000009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ホテル等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28575</xdr:rowOff>
        </xdr:from>
        <xdr:to>
          <xdr:col>16</xdr:col>
          <xdr:colOff>104775</xdr:colOff>
          <xdr:row>12</xdr:row>
          <xdr:rowOff>28575</xdr:rowOff>
        </xdr:to>
        <xdr:sp macro="" textlink="">
          <xdr:nvSpPr>
            <xdr:cNvPr id="169994" name="Check Box 10" hidden="1">
              <a:extLst>
                <a:ext uri="{63B3BB69-23CF-44E3-9099-C40C66FF867C}">
                  <a14:compatExt spid="_x0000_s169994"/>
                </a:ext>
                <a:ext uri="{FF2B5EF4-FFF2-40B4-BE49-F238E27FC236}">
                  <a16:creationId xmlns:a16="http://schemas.microsoft.com/office/drawing/2014/main" id="{00000000-0008-0000-0600-00000A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病院等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28575</xdr:rowOff>
        </xdr:from>
        <xdr:to>
          <xdr:col>21</xdr:col>
          <xdr:colOff>104775</xdr:colOff>
          <xdr:row>12</xdr:row>
          <xdr:rowOff>28575</xdr:rowOff>
        </xdr:to>
        <xdr:sp macro="" textlink="">
          <xdr:nvSpPr>
            <xdr:cNvPr id="169995" name="Check Box 11" hidden="1">
              <a:extLst>
                <a:ext uri="{63B3BB69-23CF-44E3-9099-C40C66FF867C}">
                  <a14:compatExt spid="_x0000_s169995"/>
                </a:ext>
                <a:ext uri="{FF2B5EF4-FFF2-40B4-BE49-F238E27FC236}">
                  <a16:creationId xmlns:a16="http://schemas.microsoft.com/office/drawing/2014/main" id="{00000000-0008-0000-0600-00000B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百貨店等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47625</xdr:rowOff>
        </xdr:from>
        <xdr:to>
          <xdr:col>6</xdr:col>
          <xdr:colOff>104775</xdr:colOff>
          <xdr:row>13</xdr:row>
          <xdr:rowOff>47625</xdr:rowOff>
        </xdr:to>
        <xdr:sp macro="" textlink="">
          <xdr:nvSpPr>
            <xdr:cNvPr id="169996" name="Check Box 12" hidden="1">
              <a:extLst>
                <a:ext uri="{63B3BB69-23CF-44E3-9099-C40C66FF867C}">
                  <a14:compatExt spid="_x0000_s169996"/>
                </a:ext>
                <a:ext uri="{FF2B5EF4-FFF2-40B4-BE49-F238E27FC236}">
                  <a16:creationId xmlns:a16="http://schemas.microsoft.com/office/drawing/2014/main" id="{00000000-0008-0000-0600-00000C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学校等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12</xdr:row>
          <xdr:rowOff>47625</xdr:rowOff>
        </xdr:from>
        <xdr:to>
          <xdr:col>11</xdr:col>
          <xdr:colOff>85725</xdr:colOff>
          <xdr:row>13</xdr:row>
          <xdr:rowOff>47625</xdr:rowOff>
        </xdr:to>
        <xdr:sp macro="" textlink="">
          <xdr:nvSpPr>
            <xdr:cNvPr id="169997" name="Check Box 13" hidden="1">
              <a:extLst>
                <a:ext uri="{63B3BB69-23CF-44E3-9099-C40C66FF867C}">
                  <a14:compatExt spid="_x0000_s169997"/>
                </a:ext>
                <a:ext uri="{FF2B5EF4-FFF2-40B4-BE49-F238E27FC236}">
                  <a16:creationId xmlns:a16="http://schemas.microsoft.com/office/drawing/2014/main" id="{00000000-0008-0000-0600-00000D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飲食店等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47625</xdr:rowOff>
        </xdr:from>
        <xdr:to>
          <xdr:col>16</xdr:col>
          <xdr:colOff>104775</xdr:colOff>
          <xdr:row>13</xdr:row>
          <xdr:rowOff>47625</xdr:rowOff>
        </xdr:to>
        <xdr:sp macro="" textlink="">
          <xdr:nvSpPr>
            <xdr:cNvPr id="169998" name="Check Box 14" hidden="1">
              <a:extLst>
                <a:ext uri="{63B3BB69-23CF-44E3-9099-C40C66FF867C}">
                  <a14:compatExt spid="_x0000_s169998"/>
                </a:ext>
                <a:ext uri="{FF2B5EF4-FFF2-40B4-BE49-F238E27FC236}">
                  <a16:creationId xmlns:a16="http://schemas.microsoft.com/office/drawing/2014/main" id="{00000000-0008-0000-0600-00000E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集会所等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xdr:row>
          <xdr:rowOff>47625</xdr:rowOff>
        </xdr:from>
        <xdr:to>
          <xdr:col>21</xdr:col>
          <xdr:colOff>104775</xdr:colOff>
          <xdr:row>13</xdr:row>
          <xdr:rowOff>47625</xdr:rowOff>
        </xdr:to>
        <xdr:sp macro="" textlink="">
          <xdr:nvSpPr>
            <xdr:cNvPr id="169999" name="Check Box 15" hidden="1">
              <a:extLst>
                <a:ext uri="{63B3BB69-23CF-44E3-9099-C40C66FF867C}">
                  <a14:compatExt spid="_x0000_s169999"/>
                </a:ext>
                <a:ext uri="{FF2B5EF4-FFF2-40B4-BE49-F238E27FC236}">
                  <a16:creationId xmlns:a16="http://schemas.microsoft.com/office/drawing/2014/main" id="{00000000-0008-0000-0600-00000F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工場等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38</xdr:row>
          <xdr:rowOff>28575</xdr:rowOff>
        </xdr:from>
        <xdr:to>
          <xdr:col>11</xdr:col>
          <xdr:colOff>85725</xdr:colOff>
          <xdr:row>39</xdr:row>
          <xdr:rowOff>0</xdr:rowOff>
        </xdr:to>
        <xdr:sp macro="" textlink="">
          <xdr:nvSpPr>
            <xdr:cNvPr id="170000" name="Check Box 16" hidden="1">
              <a:extLst>
                <a:ext uri="{63B3BB69-23CF-44E3-9099-C40C66FF867C}">
                  <a14:compatExt spid="_x0000_s170000"/>
                </a:ext>
                <a:ext uri="{FF2B5EF4-FFF2-40B4-BE49-F238E27FC236}">
                  <a16:creationId xmlns:a16="http://schemas.microsoft.com/office/drawing/2014/main" id="{00000000-0008-0000-0600-000010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38</xdr:row>
          <xdr:rowOff>28575</xdr:rowOff>
        </xdr:from>
        <xdr:to>
          <xdr:col>14</xdr:col>
          <xdr:colOff>76200</xdr:colOff>
          <xdr:row>39</xdr:row>
          <xdr:rowOff>0</xdr:rowOff>
        </xdr:to>
        <xdr:sp macro="" textlink="">
          <xdr:nvSpPr>
            <xdr:cNvPr id="170001" name="Check Box 17" hidden="1">
              <a:extLst>
                <a:ext uri="{63B3BB69-23CF-44E3-9099-C40C66FF867C}">
                  <a14:compatExt spid="_x0000_s170001"/>
                </a:ext>
                <a:ext uri="{FF2B5EF4-FFF2-40B4-BE49-F238E27FC236}">
                  <a16:creationId xmlns:a16="http://schemas.microsoft.com/office/drawing/2014/main" id="{00000000-0008-0000-0600-000011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39</xdr:row>
          <xdr:rowOff>0</xdr:rowOff>
        </xdr:from>
        <xdr:to>
          <xdr:col>15</xdr:col>
          <xdr:colOff>76200</xdr:colOff>
          <xdr:row>39</xdr:row>
          <xdr:rowOff>238125</xdr:rowOff>
        </xdr:to>
        <xdr:sp macro="" textlink="">
          <xdr:nvSpPr>
            <xdr:cNvPr id="170002" name="Check Box 18" hidden="1">
              <a:extLst>
                <a:ext uri="{63B3BB69-23CF-44E3-9099-C40C66FF867C}">
                  <a14:compatExt spid="_x0000_s170002"/>
                </a:ext>
                <a:ext uri="{FF2B5EF4-FFF2-40B4-BE49-F238E27FC236}">
                  <a16:creationId xmlns:a16="http://schemas.microsoft.com/office/drawing/2014/main" id="{00000000-0008-0000-0600-000012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太陽光発電設備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39</xdr:row>
          <xdr:rowOff>0</xdr:rowOff>
        </xdr:from>
        <xdr:to>
          <xdr:col>22</xdr:col>
          <xdr:colOff>123825</xdr:colOff>
          <xdr:row>39</xdr:row>
          <xdr:rowOff>238125</xdr:rowOff>
        </xdr:to>
        <xdr:sp macro="" textlink="">
          <xdr:nvSpPr>
            <xdr:cNvPr id="170003" name="Check Box 19" hidden="1">
              <a:extLst>
                <a:ext uri="{63B3BB69-23CF-44E3-9099-C40C66FF867C}">
                  <a14:compatExt spid="_x0000_s170003"/>
                </a:ext>
                <a:ext uri="{FF2B5EF4-FFF2-40B4-BE49-F238E27FC236}">
                  <a16:creationId xmlns:a16="http://schemas.microsoft.com/office/drawing/2014/main" id="{00000000-0008-0000-0600-000013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太陽熱利用設備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40</xdr:row>
          <xdr:rowOff>9525</xdr:rowOff>
        </xdr:from>
        <xdr:to>
          <xdr:col>11</xdr:col>
          <xdr:colOff>123825</xdr:colOff>
          <xdr:row>41</xdr:row>
          <xdr:rowOff>0</xdr:rowOff>
        </xdr:to>
        <xdr:sp macro="" textlink="">
          <xdr:nvSpPr>
            <xdr:cNvPr id="170004" name="Check Box 20" hidden="1">
              <a:extLst>
                <a:ext uri="{63B3BB69-23CF-44E3-9099-C40C66FF867C}">
                  <a14:compatExt spid="_x0000_s170004"/>
                </a:ext>
                <a:ext uri="{FF2B5EF4-FFF2-40B4-BE49-F238E27FC236}">
                  <a16:creationId xmlns:a16="http://schemas.microsoft.com/office/drawing/2014/main" id="{00000000-0008-0000-0600-000014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41</xdr:row>
          <xdr:rowOff>19050</xdr:rowOff>
        </xdr:from>
        <xdr:to>
          <xdr:col>14</xdr:col>
          <xdr:colOff>180975</xdr:colOff>
          <xdr:row>41</xdr:row>
          <xdr:rowOff>238125</xdr:rowOff>
        </xdr:to>
        <xdr:sp macro="" textlink="">
          <xdr:nvSpPr>
            <xdr:cNvPr id="170005" name="Check Box 21" hidden="1">
              <a:extLst>
                <a:ext uri="{63B3BB69-23CF-44E3-9099-C40C66FF867C}">
                  <a14:compatExt spid="_x0000_s170005"/>
                </a:ext>
                <a:ext uri="{FF2B5EF4-FFF2-40B4-BE49-F238E27FC236}">
                  <a16:creationId xmlns:a16="http://schemas.microsoft.com/office/drawing/2014/main" id="{00000000-0008-0000-0600-000015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41</xdr:row>
          <xdr:rowOff>19050</xdr:rowOff>
        </xdr:from>
        <xdr:to>
          <xdr:col>20</xdr:col>
          <xdr:colOff>76200</xdr:colOff>
          <xdr:row>41</xdr:row>
          <xdr:rowOff>238125</xdr:rowOff>
        </xdr:to>
        <xdr:sp macro="" textlink="">
          <xdr:nvSpPr>
            <xdr:cNvPr id="170006" name="Check Box 22" hidden="1">
              <a:extLst>
                <a:ext uri="{63B3BB69-23CF-44E3-9099-C40C66FF867C}">
                  <a14:compatExt spid="_x0000_s170006"/>
                </a:ext>
                <a:ext uri="{FF2B5EF4-FFF2-40B4-BE49-F238E27FC236}">
                  <a16:creationId xmlns:a16="http://schemas.microsoft.com/office/drawing/2014/main" id="{00000000-0008-0000-0600-000016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46</xdr:row>
          <xdr:rowOff>28575</xdr:rowOff>
        </xdr:from>
        <xdr:to>
          <xdr:col>16</xdr:col>
          <xdr:colOff>104775</xdr:colOff>
          <xdr:row>47</xdr:row>
          <xdr:rowOff>0</xdr:rowOff>
        </xdr:to>
        <xdr:sp macro="" textlink="">
          <xdr:nvSpPr>
            <xdr:cNvPr id="170007" name="Check Box 23" hidden="1">
              <a:extLst>
                <a:ext uri="{63B3BB69-23CF-44E3-9099-C40C66FF867C}">
                  <a14:compatExt spid="_x0000_s170007"/>
                </a:ext>
                <a:ext uri="{FF2B5EF4-FFF2-40B4-BE49-F238E27FC236}">
                  <a16:creationId xmlns:a16="http://schemas.microsoft.com/office/drawing/2014/main" id="{00000000-0008-0000-0600-000017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売電あり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46</xdr:row>
          <xdr:rowOff>28575</xdr:rowOff>
        </xdr:from>
        <xdr:to>
          <xdr:col>21</xdr:col>
          <xdr:colOff>161925</xdr:colOff>
          <xdr:row>47</xdr:row>
          <xdr:rowOff>0</xdr:rowOff>
        </xdr:to>
        <xdr:sp macro="" textlink="">
          <xdr:nvSpPr>
            <xdr:cNvPr id="170008" name="Check Box 24" hidden="1">
              <a:extLst>
                <a:ext uri="{63B3BB69-23CF-44E3-9099-C40C66FF867C}">
                  <a14:compatExt spid="_x0000_s170008"/>
                </a:ext>
                <a:ext uri="{FF2B5EF4-FFF2-40B4-BE49-F238E27FC236}">
                  <a16:creationId xmlns:a16="http://schemas.microsoft.com/office/drawing/2014/main" id="{00000000-0008-0000-0600-000018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売電なし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49</xdr:row>
          <xdr:rowOff>28575</xdr:rowOff>
        </xdr:from>
        <xdr:to>
          <xdr:col>21</xdr:col>
          <xdr:colOff>38100</xdr:colOff>
          <xdr:row>49</xdr:row>
          <xdr:rowOff>238125</xdr:rowOff>
        </xdr:to>
        <xdr:sp macro="" textlink="">
          <xdr:nvSpPr>
            <xdr:cNvPr id="170009" name="Check Box 25" hidden="1">
              <a:extLst>
                <a:ext uri="{63B3BB69-23CF-44E3-9099-C40C66FF867C}">
                  <a14:compatExt spid="_x0000_s170009"/>
                </a:ext>
                <a:ext uri="{FF2B5EF4-FFF2-40B4-BE49-F238E27FC236}">
                  <a16:creationId xmlns:a16="http://schemas.microsoft.com/office/drawing/2014/main" id="{00000000-0008-0000-0600-000019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再生可能エネルギー （太陽光発電設備） を考慮しない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50</xdr:row>
          <xdr:rowOff>28575</xdr:rowOff>
        </xdr:from>
        <xdr:to>
          <xdr:col>21</xdr:col>
          <xdr:colOff>38100</xdr:colOff>
          <xdr:row>50</xdr:row>
          <xdr:rowOff>238125</xdr:rowOff>
        </xdr:to>
        <xdr:sp macro="" textlink="">
          <xdr:nvSpPr>
            <xdr:cNvPr id="170010" name="Check Box 26" hidden="1">
              <a:extLst>
                <a:ext uri="{63B3BB69-23CF-44E3-9099-C40C66FF867C}">
                  <a14:compatExt spid="_x0000_s170010"/>
                </a:ext>
                <a:ext uri="{FF2B5EF4-FFF2-40B4-BE49-F238E27FC236}">
                  <a16:creationId xmlns:a16="http://schemas.microsoft.com/office/drawing/2014/main" id="{00000000-0008-0000-0600-00001A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再生可能エネルギー （太陽光発電設備） を考慮する※１・２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16</xdr:row>
          <xdr:rowOff>28575</xdr:rowOff>
        </xdr:from>
        <xdr:to>
          <xdr:col>22</xdr:col>
          <xdr:colOff>95250</xdr:colOff>
          <xdr:row>16</xdr:row>
          <xdr:rowOff>238125</xdr:rowOff>
        </xdr:to>
        <xdr:sp macro="" textlink="">
          <xdr:nvSpPr>
            <xdr:cNvPr id="170011" name="Check Box 27" hidden="1">
              <a:extLst>
                <a:ext uri="{63B3BB69-23CF-44E3-9099-C40C66FF867C}">
                  <a14:compatExt spid="_x0000_s170011"/>
                </a:ext>
                <a:ext uri="{FF2B5EF4-FFF2-40B4-BE49-F238E27FC236}">
                  <a16:creationId xmlns:a16="http://schemas.microsoft.com/office/drawing/2014/main" id="{00000000-0008-0000-0600-00001B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性能基準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17</xdr:row>
          <xdr:rowOff>19050</xdr:rowOff>
        </xdr:from>
        <xdr:to>
          <xdr:col>11</xdr:col>
          <xdr:colOff>28575</xdr:colOff>
          <xdr:row>17</xdr:row>
          <xdr:rowOff>238125</xdr:rowOff>
        </xdr:to>
        <xdr:sp macro="" textlink="">
          <xdr:nvSpPr>
            <xdr:cNvPr id="170012" name="Check Box 28" hidden="1">
              <a:extLst>
                <a:ext uri="{63B3BB69-23CF-44E3-9099-C40C66FF867C}">
                  <a14:compatExt spid="_x0000_s170012"/>
                </a:ext>
                <a:ext uri="{FF2B5EF4-FFF2-40B4-BE49-F238E27FC236}">
                  <a16:creationId xmlns:a16="http://schemas.microsoft.com/office/drawing/2014/main" id="{00000000-0008-0000-0600-00001C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仕様基準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18</xdr:row>
          <xdr:rowOff>28575</xdr:rowOff>
        </xdr:from>
        <xdr:to>
          <xdr:col>14</xdr:col>
          <xdr:colOff>104775</xdr:colOff>
          <xdr:row>18</xdr:row>
          <xdr:rowOff>238125</xdr:rowOff>
        </xdr:to>
        <xdr:sp macro="" textlink="">
          <xdr:nvSpPr>
            <xdr:cNvPr id="170013" name="Check Box 29" hidden="1">
              <a:extLst>
                <a:ext uri="{63B3BB69-23CF-44E3-9099-C40C66FF867C}">
                  <a14:compatExt spid="_x0000_s170013"/>
                </a:ext>
                <a:ext uri="{FF2B5EF4-FFF2-40B4-BE49-F238E27FC236}">
                  <a16:creationId xmlns:a16="http://schemas.microsoft.com/office/drawing/2014/main" id="{00000000-0008-0000-0600-00001D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誘導仕様基準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19</xdr:row>
          <xdr:rowOff>19050</xdr:rowOff>
        </xdr:from>
        <xdr:to>
          <xdr:col>14</xdr:col>
          <xdr:colOff>104775</xdr:colOff>
          <xdr:row>19</xdr:row>
          <xdr:rowOff>228600</xdr:rowOff>
        </xdr:to>
        <xdr:sp macro="" textlink="">
          <xdr:nvSpPr>
            <xdr:cNvPr id="170014" name="Check Box 30" hidden="1">
              <a:extLst>
                <a:ext uri="{63B3BB69-23CF-44E3-9099-C40C66FF867C}">
                  <a14:compatExt spid="_x0000_s170014"/>
                </a:ext>
                <a:ext uri="{FF2B5EF4-FFF2-40B4-BE49-F238E27FC236}">
                  <a16:creationId xmlns:a16="http://schemas.microsoft.com/office/drawing/2014/main" id="{00000000-0008-0000-0600-00001E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国土交通大臣が認める方法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26</xdr:row>
          <xdr:rowOff>28575</xdr:rowOff>
        </xdr:from>
        <xdr:to>
          <xdr:col>22</xdr:col>
          <xdr:colOff>95250</xdr:colOff>
          <xdr:row>26</xdr:row>
          <xdr:rowOff>238125</xdr:rowOff>
        </xdr:to>
        <xdr:sp macro="" textlink="">
          <xdr:nvSpPr>
            <xdr:cNvPr id="170015" name="Check Box 31" hidden="1">
              <a:extLst>
                <a:ext uri="{63B3BB69-23CF-44E3-9099-C40C66FF867C}">
                  <a14:compatExt spid="_x0000_s170015"/>
                </a:ext>
                <a:ext uri="{FF2B5EF4-FFF2-40B4-BE49-F238E27FC236}">
                  <a16:creationId xmlns:a16="http://schemas.microsoft.com/office/drawing/2014/main" id="{00000000-0008-0000-0600-00001F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性能基準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27</xdr:row>
          <xdr:rowOff>19050</xdr:rowOff>
        </xdr:from>
        <xdr:to>
          <xdr:col>35</xdr:col>
          <xdr:colOff>171450</xdr:colOff>
          <xdr:row>28</xdr:row>
          <xdr:rowOff>28575</xdr:rowOff>
        </xdr:to>
        <xdr:sp macro="" textlink="">
          <xdr:nvSpPr>
            <xdr:cNvPr id="170016" name="Check Box 32" hidden="1">
              <a:extLst>
                <a:ext uri="{63B3BB69-23CF-44E3-9099-C40C66FF867C}">
                  <a14:compatExt spid="_x0000_s170016"/>
                </a:ext>
                <a:ext uri="{FF2B5EF4-FFF2-40B4-BE49-F238E27FC236}">
                  <a16:creationId xmlns:a16="http://schemas.microsoft.com/office/drawing/2014/main" id="{00000000-0008-0000-0600-000020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仕様基準 （断熱性能（外皮性能）の評価手法が性能基準 又は 仕様基準の場合のみ選択可能）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28</xdr:row>
          <xdr:rowOff>28575</xdr:rowOff>
        </xdr:from>
        <xdr:to>
          <xdr:col>35</xdr:col>
          <xdr:colOff>114300</xdr:colOff>
          <xdr:row>29</xdr:row>
          <xdr:rowOff>19050</xdr:rowOff>
        </xdr:to>
        <xdr:sp macro="" textlink="">
          <xdr:nvSpPr>
            <xdr:cNvPr id="170017" name="Check Box 33" hidden="1">
              <a:extLst>
                <a:ext uri="{63B3BB69-23CF-44E3-9099-C40C66FF867C}">
                  <a14:compatExt spid="_x0000_s170017"/>
                </a:ext>
                <a:ext uri="{FF2B5EF4-FFF2-40B4-BE49-F238E27FC236}">
                  <a16:creationId xmlns:a16="http://schemas.microsoft.com/office/drawing/2014/main" id="{00000000-0008-0000-0600-000021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誘導仕様基準（断熱性能（外皮性能）の評価手法が性能基準 又は 誘導仕様基準の 場合のみ選択可能）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29</xdr:row>
          <xdr:rowOff>28575</xdr:rowOff>
        </xdr:from>
        <xdr:to>
          <xdr:col>14</xdr:col>
          <xdr:colOff>152400</xdr:colOff>
          <xdr:row>30</xdr:row>
          <xdr:rowOff>19050</xdr:rowOff>
        </xdr:to>
        <xdr:sp macro="" textlink="">
          <xdr:nvSpPr>
            <xdr:cNvPr id="170018" name="Check Box 34" hidden="1">
              <a:extLst>
                <a:ext uri="{63B3BB69-23CF-44E3-9099-C40C66FF867C}">
                  <a14:compatExt spid="_x0000_s170018"/>
                </a:ext>
                <a:ext uri="{FF2B5EF4-FFF2-40B4-BE49-F238E27FC236}">
                  <a16:creationId xmlns:a16="http://schemas.microsoft.com/office/drawing/2014/main" id="{00000000-0008-0000-0600-000022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国土交通大臣が認める方法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19050</xdr:rowOff>
        </xdr:from>
        <xdr:to>
          <xdr:col>6</xdr:col>
          <xdr:colOff>104775</xdr:colOff>
          <xdr:row>33</xdr:row>
          <xdr:rowOff>19050</xdr:rowOff>
        </xdr:to>
        <xdr:sp macro="" textlink="">
          <xdr:nvSpPr>
            <xdr:cNvPr id="170019" name="Check Box 35" hidden="1">
              <a:extLst>
                <a:ext uri="{63B3BB69-23CF-44E3-9099-C40C66FF867C}">
                  <a14:compatExt spid="_x0000_s170019"/>
                </a:ext>
                <a:ext uri="{FF2B5EF4-FFF2-40B4-BE49-F238E27FC236}">
                  <a16:creationId xmlns:a16="http://schemas.microsoft.com/office/drawing/2014/main" id="{00000000-0008-0000-0600-000023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対象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32</xdr:row>
          <xdr:rowOff>19050</xdr:rowOff>
        </xdr:from>
        <xdr:to>
          <xdr:col>10</xdr:col>
          <xdr:colOff>85725</xdr:colOff>
          <xdr:row>33</xdr:row>
          <xdr:rowOff>19050</xdr:rowOff>
        </xdr:to>
        <xdr:sp macro="" textlink="">
          <xdr:nvSpPr>
            <xdr:cNvPr id="170020" name="Check Box 36" hidden="1">
              <a:extLst>
                <a:ext uri="{63B3BB69-23CF-44E3-9099-C40C66FF867C}">
                  <a14:compatExt spid="_x0000_s170020"/>
                </a:ext>
                <a:ext uri="{FF2B5EF4-FFF2-40B4-BE49-F238E27FC236}">
                  <a16:creationId xmlns:a16="http://schemas.microsoft.com/office/drawing/2014/main" id="{00000000-0008-0000-0600-0000249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対象外</a:t>
              </a:r>
            </a:p>
          </xdr:txBody>
        </xdr:sp>
        <xdr:clientData/>
      </xdr:twoCellAnchor>
    </mc:Choice>
    <mc:Fallback/>
  </mc:AlternateContent>
  <xdr:twoCellAnchor>
    <xdr:from>
      <xdr:col>0</xdr:col>
      <xdr:colOff>104775</xdr:colOff>
      <xdr:row>75</xdr:row>
      <xdr:rowOff>0</xdr:rowOff>
    </xdr:from>
    <xdr:to>
      <xdr:col>38</xdr:col>
      <xdr:colOff>552450</xdr:colOff>
      <xdr:row>84</xdr:row>
      <xdr:rowOff>85725</xdr:rowOff>
    </xdr:to>
    <xdr:sp macro="" textlink="">
      <xdr:nvSpPr>
        <xdr:cNvPr id="38" name="テキスト ボックス 37">
          <a:extLst>
            <a:ext uri="{FF2B5EF4-FFF2-40B4-BE49-F238E27FC236}">
              <a16:creationId xmlns:a16="http://schemas.microsoft.com/office/drawing/2014/main" id="{00000000-0008-0000-0B00-000026000000}"/>
            </a:ext>
          </a:extLst>
        </xdr:cNvPr>
        <xdr:cNvSpPr txBox="1"/>
      </xdr:nvSpPr>
      <xdr:spPr>
        <a:xfrm>
          <a:off x="104775" y="16011525"/>
          <a:ext cx="7686675" cy="2105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参考情報の二次エネルギー消費量に関する項目について</a:t>
          </a:r>
        </a:p>
        <a:p>
          <a:r>
            <a:rPr lang="ja-JP" altLang="ja-JP" sz="1100">
              <a:solidFill>
                <a:schemeClr val="dk1"/>
              </a:solidFill>
              <a:effectLst/>
              <a:latin typeface="+mn-lt"/>
              <a:ea typeface="+mn-ea"/>
              <a:cs typeface="+mn-cs"/>
            </a:rPr>
            <a:t>申請対象に住宅部分（共用部分を除く）が含まれ、かつ、</a:t>
          </a:r>
          <a:r>
            <a:rPr lang="en-US" altLang="ja-JP" sz="1100">
              <a:solidFill>
                <a:schemeClr val="dk1"/>
              </a:solidFill>
              <a:effectLst/>
              <a:latin typeface="+mn-lt"/>
              <a:ea typeface="+mn-ea"/>
              <a:cs typeface="+mn-cs"/>
            </a:rPr>
            <a:t>WEB</a:t>
          </a:r>
          <a:r>
            <a:rPr lang="ja-JP" altLang="ja-JP" sz="1100">
              <a:solidFill>
                <a:schemeClr val="dk1"/>
              </a:solidFill>
              <a:effectLst/>
              <a:latin typeface="+mn-lt"/>
              <a:ea typeface="+mn-ea"/>
              <a:cs typeface="+mn-cs"/>
            </a:rPr>
            <a:t>プログラム（</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）の計算結果を提出する場合、評価書の「参考情報」欄に以下の二次エネルギー消費量に関する情報が表示されます。</a:t>
          </a:r>
        </a:p>
        <a:p>
          <a:r>
            <a:rPr lang="ja-JP" altLang="ja-JP" sz="1100">
              <a:solidFill>
                <a:schemeClr val="dk1"/>
              </a:solidFill>
              <a:effectLst/>
              <a:latin typeface="+mn-lt"/>
              <a:ea typeface="+mn-ea"/>
              <a:cs typeface="+mn-cs"/>
            </a:rPr>
            <a:t>【二次エネルギー消費量に関する項目】</a:t>
          </a:r>
        </a:p>
        <a:p>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設計二次エネルギー消費量</a:t>
          </a:r>
        </a:p>
        <a:p>
          <a:r>
            <a:rPr lang="ja-JP" altLang="ja-JP" sz="1100">
              <a:solidFill>
                <a:schemeClr val="dk1"/>
              </a:solidFill>
              <a:effectLst/>
              <a:latin typeface="+mn-lt"/>
              <a:ea typeface="+mn-ea"/>
              <a:cs typeface="+mn-cs"/>
            </a:rPr>
            <a:t>・太陽光発電による削減量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・コージェネレーションによる削減量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・電力（買電量）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・ガス</a:t>
          </a:r>
          <a:r>
            <a:rPr lang="en-US" altLang="ja-JP" sz="1100">
              <a:solidFill>
                <a:schemeClr val="dk1"/>
              </a:solidFill>
              <a:effectLst/>
              <a:latin typeface="+mn-lt"/>
              <a:ea typeface="+mn-ea"/>
              <a:cs typeface="+mn-cs"/>
            </a:rPr>
            <a:t>(MJ/</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・灯油</a:t>
          </a:r>
          <a:r>
            <a:rPr lang="en-US" altLang="ja-JP" sz="1100">
              <a:solidFill>
                <a:schemeClr val="dk1"/>
              </a:solidFill>
              <a:effectLst/>
              <a:latin typeface="+mn-lt"/>
              <a:ea typeface="+mn-ea"/>
              <a:cs typeface="+mn-cs"/>
            </a:rPr>
            <a:t>(MJ/</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a:t>
          </a:r>
        </a:p>
        <a:p>
          <a:r>
            <a:rPr lang="en-US" altLang="ja-JP" sz="1100">
              <a:solidFill>
                <a:schemeClr val="dk1"/>
              </a:solidFill>
              <a:effectLst/>
              <a:latin typeface="+mn-lt"/>
              <a:ea typeface="+mn-ea"/>
              <a:cs typeface="+mn-cs"/>
            </a:rPr>
            <a:t> (2)</a:t>
          </a:r>
          <a:r>
            <a:rPr lang="ja-JP" altLang="ja-JP" sz="1100">
              <a:solidFill>
                <a:schemeClr val="dk1"/>
              </a:solidFill>
              <a:effectLst/>
              <a:latin typeface="+mn-lt"/>
              <a:ea typeface="+mn-ea"/>
              <a:cs typeface="+mn-cs"/>
            </a:rPr>
            <a:t>基準二次エネルギー消費量</a:t>
          </a:r>
        </a:p>
        <a:p>
          <a:r>
            <a:rPr lang="ja-JP" altLang="ja-JP" sz="1100">
              <a:solidFill>
                <a:schemeClr val="dk1"/>
              </a:solidFill>
              <a:effectLst/>
              <a:latin typeface="+mn-lt"/>
              <a:ea typeface="+mn-ea"/>
              <a:cs typeface="+mn-cs"/>
            </a:rPr>
            <a:t>・電力</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・ガス</a:t>
          </a:r>
          <a:r>
            <a:rPr lang="en-US" altLang="ja-JP" sz="1100">
              <a:solidFill>
                <a:schemeClr val="dk1"/>
              </a:solidFill>
              <a:effectLst/>
              <a:latin typeface="+mn-lt"/>
              <a:ea typeface="+mn-ea"/>
              <a:cs typeface="+mn-cs"/>
            </a:rPr>
            <a:t>(MJ/</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・灯油</a:t>
          </a:r>
          <a:r>
            <a:rPr lang="en-US" altLang="ja-JP" sz="1100">
              <a:solidFill>
                <a:schemeClr val="dk1"/>
              </a:solidFill>
              <a:effectLst/>
              <a:latin typeface="+mn-lt"/>
              <a:ea typeface="+mn-ea"/>
              <a:cs typeface="+mn-cs"/>
            </a:rPr>
            <a:t>(MJ/</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WEB</a:t>
          </a:r>
          <a:r>
            <a:rPr lang="ja-JP" altLang="ja-JP" sz="1100">
              <a:solidFill>
                <a:schemeClr val="dk1"/>
              </a:solidFill>
              <a:effectLst/>
              <a:latin typeface="+mn-lt"/>
              <a:ea typeface="+mn-ea"/>
              <a:cs typeface="+mn-cs"/>
            </a:rPr>
            <a:t>プログラムとは、国土技術政策総合研究所及び国立研究開発法人建築研究所が公開している｢エネルギー消費性能計算プログラム（住宅版）｣をいいます。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71</xdr:col>
      <xdr:colOff>0</xdr:colOff>
      <xdr:row>3</xdr:row>
      <xdr:rowOff>9525</xdr:rowOff>
    </xdr:from>
    <xdr:to>
      <xdr:col>93</xdr:col>
      <xdr:colOff>44450</xdr:colOff>
      <xdr:row>7</xdr:row>
      <xdr:rowOff>161925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21129625" y="469900"/>
          <a:ext cx="3536950" cy="75565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ysClr val="windowText" lastClr="000000"/>
              </a:solidFill>
              <a:latin typeface="+mj-ea"/>
              <a:ea typeface="+mj-ea"/>
            </a:rPr>
            <a:t>（注）</a:t>
          </a:r>
          <a:r>
            <a:rPr kumimoji="1" lang="ja-JP" altLang="en-US" sz="1100">
              <a:solidFill>
                <a:sysClr val="windowText" lastClr="000000"/>
              </a:solidFill>
            </a:rPr>
            <a:t>この様式の内容を別の書面に明示している場合、</a:t>
          </a:r>
          <a:endParaRPr kumimoji="1" lang="en-US" altLang="ja-JP" sz="1100">
            <a:solidFill>
              <a:sysClr val="windowText" lastClr="000000"/>
            </a:solidFill>
          </a:endParaRPr>
        </a:p>
        <a:p>
          <a:r>
            <a:rPr kumimoji="1" lang="ja-JP" altLang="en-US" sz="1100">
              <a:solidFill>
                <a:sysClr val="windowText" lastClr="000000"/>
              </a:solidFill>
            </a:rPr>
            <a:t>　　　この様式の提出は不要です。</a:t>
          </a:r>
          <a:endParaRPr kumimoji="1" lang="en-US" altLang="ja-JP"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190500</xdr:colOff>
          <xdr:row>11</xdr:row>
          <xdr:rowOff>0</xdr:rowOff>
        </xdr:from>
        <xdr:to>
          <xdr:col>34</xdr:col>
          <xdr:colOff>95250</xdr:colOff>
          <xdr:row>12</xdr:row>
          <xdr:rowOff>28575</xdr:rowOff>
        </xdr:to>
        <xdr:sp macro="" textlink="">
          <xdr:nvSpPr>
            <xdr:cNvPr id="146433" name="Check Box 1" hidden="1">
              <a:extLst>
                <a:ext uri="{63B3BB69-23CF-44E3-9099-C40C66FF867C}">
                  <a14:compatExt spid="_x0000_s146433"/>
                </a:ext>
                <a:ext uri="{FF2B5EF4-FFF2-40B4-BE49-F238E27FC236}">
                  <a16:creationId xmlns:a16="http://schemas.microsoft.com/office/drawing/2014/main" id="{00000000-0008-0000-0800-000001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15</xdr:row>
          <xdr:rowOff>0</xdr:rowOff>
        </xdr:from>
        <xdr:to>
          <xdr:col>34</xdr:col>
          <xdr:colOff>95250</xdr:colOff>
          <xdr:row>16</xdr:row>
          <xdr:rowOff>38100</xdr:rowOff>
        </xdr:to>
        <xdr:sp macro="" textlink="">
          <xdr:nvSpPr>
            <xdr:cNvPr id="146434" name="Check Box 2" hidden="1">
              <a:extLst>
                <a:ext uri="{63B3BB69-23CF-44E3-9099-C40C66FF867C}">
                  <a14:compatExt spid="_x0000_s146434"/>
                </a:ext>
                <a:ext uri="{FF2B5EF4-FFF2-40B4-BE49-F238E27FC236}">
                  <a16:creationId xmlns:a16="http://schemas.microsoft.com/office/drawing/2014/main" id="{00000000-0008-0000-0800-000002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12</xdr:row>
          <xdr:rowOff>0</xdr:rowOff>
        </xdr:from>
        <xdr:to>
          <xdr:col>34</xdr:col>
          <xdr:colOff>95250</xdr:colOff>
          <xdr:row>13</xdr:row>
          <xdr:rowOff>38100</xdr:rowOff>
        </xdr:to>
        <xdr:sp macro="" textlink="">
          <xdr:nvSpPr>
            <xdr:cNvPr id="146435" name="Check Box 3" hidden="1">
              <a:extLst>
                <a:ext uri="{63B3BB69-23CF-44E3-9099-C40C66FF867C}">
                  <a14:compatExt spid="_x0000_s146435"/>
                </a:ext>
                <a:ext uri="{FF2B5EF4-FFF2-40B4-BE49-F238E27FC236}">
                  <a16:creationId xmlns:a16="http://schemas.microsoft.com/office/drawing/2014/main" id="{00000000-0008-0000-0800-000003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14</xdr:row>
          <xdr:rowOff>0</xdr:rowOff>
        </xdr:from>
        <xdr:to>
          <xdr:col>34</xdr:col>
          <xdr:colOff>95250</xdr:colOff>
          <xdr:row>15</xdr:row>
          <xdr:rowOff>38100</xdr:rowOff>
        </xdr:to>
        <xdr:sp macro="" textlink="">
          <xdr:nvSpPr>
            <xdr:cNvPr id="146436" name="Check Box 4" hidden="1">
              <a:extLst>
                <a:ext uri="{63B3BB69-23CF-44E3-9099-C40C66FF867C}">
                  <a14:compatExt spid="_x0000_s146436"/>
                </a:ext>
                <a:ext uri="{FF2B5EF4-FFF2-40B4-BE49-F238E27FC236}">
                  <a16:creationId xmlns:a16="http://schemas.microsoft.com/office/drawing/2014/main" id="{00000000-0008-0000-0800-000004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104775</xdr:colOff>
          <xdr:row>4</xdr:row>
          <xdr:rowOff>209550</xdr:rowOff>
        </xdr:to>
        <xdr:sp macro="" textlink="">
          <xdr:nvSpPr>
            <xdr:cNvPr id="146437" name="Check Box 5" hidden="1">
              <a:extLst>
                <a:ext uri="{63B3BB69-23CF-44E3-9099-C40C66FF867C}">
                  <a14:compatExt spid="_x0000_s146437"/>
                </a:ext>
                <a:ext uri="{FF2B5EF4-FFF2-40B4-BE49-F238E27FC236}">
                  <a16:creationId xmlns:a16="http://schemas.microsoft.com/office/drawing/2014/main" id="{00000000-0008-0000-0800-000005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0</xdr:rowOff>
        </xdr:from>
        <xdr:to>
          <xdr:col>8</xdr:col>
          <xdr:colOff>104775</xdr:colOff>
          <xdr:row>4</xdr:row>
          <xdr:rowOff>209550</xdr:rowOff>
        </xdr:to>
        <xdr:sp macro="" textlink="">
          <xdr:nvSpPr>
            <xdr:cNvPr id="146438" name="Check Box 6" hidden="1">
              <a:extLst>
                <a:ext uri="{63B3BB69-23CF-44E3-9099-C40C66FF867C}">
                  <a14:compatExt spid="_x0000_s146438"/>
                </a:ext>
                <a:ext uri="{FF2B5EF4-FFF2-40B4-BE49-F238E27FC236}">
                  <a16:creationId xmlns:a16="http://schemas.microsoft.com/office/drawing/2014/main" id="{00000000-0008-0000-0800-000006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xdr:row>
          <xdr:rowOff>0</xdr:rowOff>
        </xdr:from>
        <xdr:to>
          <xdr:col>14</xdr:col>
          <xdr:colOff>104775</xdr:colOff>
          <xdr:row>4</xdr:row>
          <xdr:rowOff>209550</xdr:rowOff>
        </xdr:to>
        <xdr:sp macro="" textlink="">
          <xdr:nvSpPr>
            <xdr:cNvPr id="146439" name="Check Box 7" hidden="1">
              <a:extLst>
                <a:ext uri="{63B3BB69-23CF-44E3-9099-C40C66FF867C}">
                  <a14:compatExt spid="_x0000_s146439"/>
                </a:ext>
                <a:ext uri="{FF2B5EF4-FFF2-40B4-BE49-F238E27FC236}">
                  <a16:creationId xmlns:a16="http://schemas.microsoft.com/office/drawing/2014/main" id="{00000000-0008-0000-0800-000007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46440" name="Check Box 8" hidden="1">
              <a:extLst>
                <a:ext uri="{63B3BB69-23CF-44E3-9099-C40C66FF867C}">
                  <a14:compatExt spid="_x0000_s146440"/>
                </a:ext>
                <a:ext uri="{FF2B5EF4-FFF2-40B4-BE49-F238E27FC236}">
                  <a16:creationId xmlns:a16="http://schemas.microsoft.com/office/drawing/2014/main" id="{00000000-0008-0000-0800-000008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0</xdr:rowOff>
        </xdr:from>
        <xdr:to>
          <xdr:col>12</xdr:col>
          <xdr:colOff>104775</xdr:colOff>
          <xdr:row>16</xdr:row>
          <xdr:rowOff>38100</xdr:rowOff>
        </xdr:to>
        <xdr:sp macro="" textlink="">
          <xdr:nvSpPr>
            <xdr:cNvPr id="146441" name="Check Box 9" hidden="1">
              <a:extLst>
                <a:ext uri="{63B3BB69-23CF-44E3-9099-C40C66FF867C}">
                  <a14:compatExt spid="_x0000_s146441"/>
                </a:ext>
                <a:ext uri="{FF2B5EF4-FFF2-40B4-BE49-F238E27FC236}">
                  <a16:creationId xmlns:a16="http://schemas.microsoft.com/office/drawing/2014/main" id="{00000000-0008-0000-0800-000009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12</xdr:row>
          <xdr:rowOff>161925</xdr:rowOff>
        </xdr:from>
        <xdr:to>
          <xdr:col>39</xdr:col>
          <xdr:colOff>95250</xdr:colOff>
          <xdr:row>14</xdr:row>
          <xdr:rowOff>28575</xdr:rowOff>
        </xdr:to>
        <xdr:sp macro="" textlink="">
          <xdr:nvSpPr>
            <xdr:cNvPr id="146442" name="Check Box 10" hidden="1">
              <a:extLst>
                <a:ext uri="{63B3BB69-23CF-44E3-9099-C40C66FF867C}">
                  <a14:compatExt spid="_x0000_s146442"/>
                </a:ext>
                <a:ext uri="{FF2B5EF4-FFF2-40B4-BE49-F238E27FC236}">
                  <a16:creationId xmlns:a16="http://schemas.microsoft.com/office/drawing/2014/main" id="{00000000-0008-0000-0800-00000A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0</xdr:rowOff>
        </xdr:from>
        <xdr:to>
          <xdr:col>34</xdr:col>
          <xdr:colOff>95250</xdr:colOff>
          <xdr:row>22</xdr:row>
          <xdr:rowOff>38100</xdr:rowOff>
        </xdr:to>
        <xdr:sp macro="" textlink="">
          <xdr:nvSpPr>
            <xdr:cNvPr id="146443" name="Check Box 11" hidden="1">
              <a:extLst>
                <a:ext uri="{63B3BB69-23CF-44E3-9099-C40C66FF867C}">
                  <a14:compatExt spid="_x0000_s146443"/>
                </a:ext>
                <a:ext uri="{FF2B5EF4-FFF2-40B4-BE49-F238E27FC236}">
                  <a16:creationId xmlns:a16="http://schemas.microsoft.com/office/drawing/2014/main" id="{00000000-0008-0000-0800-00000B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161925</xdr:rowOff>
        </xdr:from>
        <xdr:to>
          <xdr:col>34</xdr:col>
          <xdr:colOff>95250</xdr:colOff>
          <xdr:row>23</xdr:row>
          <xdr:rowOff>28575</xdr:rowOff>
        </xdr:to>
        <xdr:sp macro="" textlink="">
          <xdr:nvSpPr>
            <xdr:cNvPr id="146444" name="Check Box 12" hidden="1">
              <a:extLst>
                <a:ext uri="{63B3BB69-23CF-44E3-9099-C40C66FF867C}">
                  <a14:compatExt spid="_x0000_s146444"/>
                </a:ext>
                <a:ext uri="{FF2B5EF4-FFF2-40B4-BE49-F238E27FC236}">
                  <a16:creationId xmlns:a16="http://schemas.microsoft.com/office/drawing/2014/main" id="{00000000-0008-0000-0800-00000C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0</xdr:rowOff>
        </xdr:from>
        <xdr:to>
          <xdr:col>34</xdr:col>
          <xdr:colOff>95250</xdr:colOff>
          <xdr:row>24</xdr:row>
          <xdr:rowOff>38100</xdr:rowOff>
        </xdr:to>
        <xdr:sp macro="" textlink="">
          <xdr:nvSpPr>
            <xdr:cNvPr id="146445" name="Check Box 13" hidden="1">
              <a:extLst>
                <a:ext uri="{63B3BB69-23CF-44E3-9099-C40C66FF867C}">
                  <a14:compatExt spid="_x0000_s146445"/>
                </a:ext>
                <a:ext uri="{FF2B5EF4-FFF2-40B4-BE49-F238E27FC236}">
                  <a16:creationId xmlns:a16="http://schemas.microsoft.com/office/drawing/2014/main" id="{00000000-0008-0000-0800-00000D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24</xdr:row>
          <xdr:rowOff>0</xdr:rowOff>
        </xdr:from>
        <xdr:to>
          <xdr:col>34</xdr:col>
          <xdr:colOff>95250</xdr:colOff>
          <xdr:row>25</xdr:row>
          <xdr:rowOff>38100</xdr:rowOff>
        </xdr:to>
        <xdr:sp macro="" textlink="">
          <xdr:nvSpPr>
            <xdr:cNvPr id="146446" name="Check Box 14" hidden="1">
              <a:extLst>
                <a:ext uri="{63B3BB69-23CF-44E3-9099-C40C66FF867C}">
                  <a14:compatExt spid="_x0000_s146446"/>
                </a:ext>
                <a:ext uri="{FF2B5EF4-FFF2-40B4-BE49-F238E27FC236}">
                  <a16:creationId xmlns:a16="http://schemas.microsoft.com/office/drawing/2014/main" id="{00000000-0008-0000-0800-00000E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37</xdr:row>
          <xdr:rowOff>161925</xdr:rowOff>
        </xdr:from>
        <xdr:to>
          <xdr:col>34</xdr:col>
          <xdr:colOff>95250</xdr:colOff>
          <xdr:row>39</xdr:row>
          <xdr:rowOff>28575</xdr:rowOff>
        </xdr:to>
        <xdr:sp macro="" textlink="">
          <xdr:nvSpPr>
            <xdr:cNvPr id="146447" name="Check Box 15" hidden="1">
              <a:extLst>
                <a:ext uri="{63B3BB69-23CF-44E3-9099-C40C66FF867C}">
                  <a14:compatExt spid="_x0000_s146447"/>
                </a:ext>
                <a:ext uri="{FF2B5EF4-FFF2-40B4-BE49-F238E27FC236}">
                  <a16:creationId xmlns:a16="http://schemas.microsoft.com/office/drawing/2014/main" id="{00000000-0008-0000-0800-00000F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38</xdr:row>
          <xdr:rowOff>161925</xdr:rowOff>
        </xdr:from>
        <xdr:to>
          <xdr:col>34</xdr:col>
          <xdr:colOff>95250</xdr:colOff>
          <xdr:row>40</xdr:row>
          <xdr:rowOff>28575</xdr:rowOff>
        </xdr:to>
        <xdr:sp macro="" textlink="">
          <xdr:nvSpPr>
            <xdr:cNvPr id="146448" name="Check Box 16" hidden="1">
              <a:extLst>
                <a:ext uri="{63B3BB69-23CF-44E3-9099-C40C66FF867C}">
                  <a14:compatExt spid="_x0000_s146448"/>
                </a:ext>
                <a:ext uri="{FF2B5EF4-FFF2-40B4-BE49-F238E27FC236}">
                  <a16:creationId xmlns:a16="http://schemas.microsoft.com/office/drawing/2014/main" id="{00000000-0008-0000-0800-000010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39</xdr:row>
          <xdr:rowOff>161925</xdr:rowOff>
        </xdr:from>
        <xdr:to>
          <xdr:col>34</xdr:col>
          <xdr:colOff>95250</xdr:colOff>
          <xdr:row>41</xdr:row>
          <xdr:rowOff>28575</xdr:rowOff>
        </xdr:to>
        <xdr:sp macro="" textlink="">
          <xdr:nvSpPr>
            <xdr:cNvPr id="146449" name="Check Box 17" hidden="1">
              <a:extLst>
                <a:ext uri="{63B3BB69-23CF-44E3-9099-C40C66FF867C}">
                  <a14:compatExt spid="_x0000_s146449"/>
                </a:ext>
                <a:ext uri="{FF2B5EF4-FFF2-40B4-BE49-F238E27FC236}">
                  <a16:creationId xmlns:a16="http://schemas.microsoft.com/office/drawing/2014/main" id="{00000000-0008-0000-0800-000011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40</xdr:row>
          <xdr:rowOff>161925</xdr:rowOff>
        </xdr:from>
        <xdr:to>
          <xdr:col>34</xdr:col>
          <xdr:colOff>95250</xdr:colOff>
          <xdr:row>42</xdr:row>
          <xdr:rowOff>28575</xdr:rowOff>
        </xdr:to>
        <xdr:sp macro="" textlink="">
          <xdr:nvSpPr>
            <xdr:cNvPr id="146450" name="Check Box 18" hidden="1">
              <a:extLst>
                <a:ext uri="{63B3BB69-23CF-44E3-9099-C40C66FF867C}">
                  <a14:compatExt spid="_x0000_s146450"/>
                </a:ext>
                <a:ext uri="{FF2B5EF4-FFF2-40B4-BE49-F238E27FC236}">
                  <a16:creationId xmlns:a16="http://schemas.microsoft.com/office/drawing/2014/main" id="{00000000-0008-0000-0800-000012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41</xdr:row>
          <xdr:rowOff>161925</xdr:rowOff>
        </xdr:from>
        <xdr:to>
          <xdr:col>34</xdr:col>
          <xdr:colOff>95250</xdr:colOff>
          <xdr:row>43</xdr:row>
          <xdr:rowOff>28575</xdr:rowOff>
        </xdr:to>
        <xdr:sp macro="" textlink="">
          <xdr:nvSpPr>
            <xdr:cNvPr id="146451" name="Check Box 19" hidden="1">
              <a:extLst>
                <a:ext uri="{63B3BB69-23CF-44E3-9099-C40C66FF867C}">
                  <a14:compatExt spid="_x0000_s146451"/>
                </a:ext>
                <a:ext uri="{FF2B5EF4-FFF2-40B4-BE49-F238E27FC236}">
                  <a16:creationId xmlns:a16="http://schemas.microsoft.com/office/drawing/2014/main" id="{00000000-0008-0000-0800-000013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44</xdr:row>
          <xdr:rowOff>0</xdr:rowOff>
        </xdr:from>
        <xdr:to>
          <xdr:col>34</xdr:col>
          <xdr:colOff>95250</xdr:colOff>
          <xdr:row>45</xdr:row>
          <xdr:rowOff>38100</xdr:rowOff>
        </xdr:to>
        <xdr:sp macro="" textlink="">
          <xdr:nvSpPr>
            <xdr:cNvPr id="146452" name="Check Box 20" hidden="1">
              <a:extLst>
                <a:ext uri="{63B3BB69-23CF-44E3-9099-C40C66FF867C}">
                  <a14:compatExt spid="_x0000_s146452"/>
                </a:ext>
                <a:ext uri="{FF2B5EF4-FFF2-40B4-BE49-F238E27FC236}">
                  <a16:creationId xmlns:a16="http://schemas.microsoft.com/office/drawing/2014/main" id="{00000000-0008-0000-0800-000014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44</xdr:row>
          <xdr:rowOff>161925</xdr:rowOff>
        </xdr:from>
        <xdr:to>
          <xdr:col>34</xdr:col>
          <xdr:colOff>95250</xdr:colOff>
          <xdr:row>46</xdr:row>
          <xdr:rowOff>28575</xdr:rowOff>
        </xdr:to>
        <xdr:sp macro="" textlink="">
          <xdr:nvSpPr>
            <xdr:cNvPr id="146453" name="Check Box 21" hidden="1">
              <a:extLst>
                <a:ext uri="{63B3BB69-23CF-44E3-9099-C40C66FF867C}">
                  <a14:compatExt spid="_x0000_s146453"/>
                </a:ext>
                <a:ext uri="{FF2B5EF4-FFF2-40B4-BE49-F238E27FC236}">
                  <a16:creationId xmlns:a16="http://schemas.microsoft.com/office/drawing/2014/main" id="{00000000-0008-0000-0800-000015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23</xdr:row>
          <xdr:rowOff>152400</xdr:rowOff>
        </xdr:from>
        <xdr:to>
          <xdr:col>39</xdr:col>
          <xdr:colOff>95250</xdr:colOff>
          <xdr:row>25</xdr:row>
          <xdr:rowOff>19050</xdr:rowOff>
        </xdr:to>
        <xdr:sp macro="" textlink="">
          <xdr:nvSpPr>
            <xdr:cNvPr id="146454" name="Check Box 22" hidden="1">
              <a:extLst>
                <a:ext uri="{63B3BB69-23CF-44E3-9099-C40C66FF867C}">
                  <a14:compatExt spid="_x0000_s146454"/>
                </a:ext>
                <a:ext uri="{FF2B5EF4-FFF2-40B4-BE49-F238E27FC236}">
                  <a16:creationId xmlns:a16="http://schemas.microsoft.com/office/drawing/2014/main" id="{00000000-0008-0000-0800-000016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47</xdr:row>
          <xdr:rowOff>152400</xdr:rowOff>
        </xdr:from>
        <xdr:to>
          <xdr:col>39</xdr:col>
          <xdr:colOff>95250</xdr:colOff>
          <xdr:row>49</xdr:row>
          <xdr:rowOff>19050</xdr:rowOff>
        </xdr:to>
        <xdr:sp macro="" textlink="">
          <xdr:nvSpPr>
            <xdr:cNvPr id="146455" name="Check Box 23" hidden="1">
              <a:extLst>
                <a:ext uri="{63B3BB69-23CF-44E3-9099-C40C66FF867C}">
                  <a14:compatExt spid="_x0000_s146455"/>
                </a:ext>
                <a:ext uri="{FF2B5EF4-FFF2-40B4-BE49-F238E27FC236}">
                  <a16:creationId xmlns:a16="http://schemas.microsoft.com/office/drawing/2014/main" id="{00000000-0008-0000-0800-000017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23</xdr:row>
          <xdr:rowOff>0</xdr:rowOff>
        </xdr:from>
        <xdr:to>
          <xdr:col>12</xdr:col>
          <xdr:colOff>95250</xdr:colOff>
          <xdr:row>24</xdr:row>
          <xdr:rowOff>38100</xdr:rowOff>
        </xdr:to>
        <xdr:sp macro="" textlink="">
          <xdr:nvSpPr>
            <xdr:cNvPr id="146456" name="Check Box 24" hidden="1">
              <a:extLst>
                <a:ext uri="{63B3BB69-23CF-44E3-9099-C40C66FF867C}">
                  <a14:compatExt spid="_x0000_s146456"/>
                </a:ext>
                <a:ext uri="{FF2B5EF4-FFF2-40B4-BE49-F238E27FC236}">
                  <a16:creationId xmlns:a16="http://schemas.microsoft.com/office/drawing/2014/main" id="{00000000-0008-0000-0800-000018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29</xdr:row>
          <xdr:rowOff>0</xdr:rowOff>
        </xdr:from>
        <xdr:to>
          <xdr:col>12</xdr:col>
          <xdr:colOff>95250</xdr:colOff>
          <xdr:row>30</xdr:row>
          <xdr:rowOff>38100</xdr:rowOff>
        </xdr:to>
        <xdr:sp macro="" textlink="">
          <xdr:nvSpPr>
            <xdr:cNvPr id="146457" name="Check Box 25" hidden="1">
              <a:extLst>
                <a:ext uri="{63B3BB69-23CF-44E3-9099-C40C66FF867C}">
                  <a14:compatExt spid="_x0000_s146457"/>
                </a:ext>
                <a:ext uri="{FF2B5EF4-FFF2-40B4-BE49-F238E27FC236}">
                  <a16:creationId xmlns:a16="http://schemas.microsoft.com/office/drawing/2014/main" id="{00000000-0008-0000-0800-000019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0</xdr:rowOff>
        </xdr:from>
        <xdr:to>
          <xdr:col>12</xdr:col>
          <xdr:colOff>95250</xdr:colOff>
          <xdr:row>38</xdr:row>
          <xdr:rowOff>38100</xdr:rowOff>
        </xdr:to>
        <xdr:sp macro="" textlink="">
          <xdr:nvSpPr>
            <xdr:cNvPr id="146458" name="Check Box 26" hidden="1">
              <a:extLst>
                <a:ext uri="{63B3BB69-23CF-44E3-9099-C40C66FF867C}">
                  <a14:compatExt spid="_x0000_s146458"/>
                </a:ext>
                <a:ext uri="{FF2B5EF4-FFF2-40B4-BE49-F238E27FC236}">
                  <a16:creationId xmlns:a16="http://schemas.microsoft.com/office/drawing/2014/main" id="{00000000-0008-0000-0800-00001A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38</xdr:row>
          <xdr:rowOff>0</xdr:rowOff>
        </xdr:from>
        <xdr:to>
          <xdr:col>12</xdr:col>
          <xdr:colOff>95250</xdr:colOff>
          <xdr:row>39</xdr:row>
          <xdr:rowOff>38100</xdr:rowOff>
        </xdr:to>
        <xdr:sp macro="" textlink="">
          <xdr:nvSpPr>
            <xdr:cNvPr id="146459" name="Check Box 27" hidden="1">
              <a:extLst>
                <a:ext uri="{63B3BB69-23CF-44E3-9099-C40C66FF867C}">
                  <a14:compatExt spid="_x0000_s146459"/>
                </a:ext>
                <a:ext uri="{FF2B5EF4-FFF2-40B4-BE49-F238E27FC236}">
                  <a16:creationId xmlns:a16="http://schemas.microsoft.com/office/drawing/2014/main" id="{00000000-0008-0000-0800-00001B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39</xdr:row>
          <xdr:rowOff>0</xdr:rowOff>
        </xdr:from>
        <xdr:to>
          <xdr:col>12</xdr:col>
          <xdr:colOff>95250</xdr:colOff>
          <xdr:row>40</xdr:row>
          <xdr:rowOff>38100</xdr:rowOff>
        </xdr:to>
        <xdr:sp macro="" textlink="">
          <xdr:nvSpPr>
            <xdr:cNvPr id="146460" name="Check Box 28" hidden="1">
              <a:extLst>
                <a:ext uri="{63B3BB69-23CF-44E3-9099-C40C66FF867C}">
                  <a14:compatExt spid="_x0000_s146460"/>
                </a:ext>
                <a:ext uri="{FF2B5EF4-FFF2-40B4-BE49-F238E27FC236}">
                  <a16:creationId xmlns:a16="http://schemas.microsoft.com/office/drawing/2014/main" id="{00000000-0008-0000-0800-00001C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40</xdr:row>
          <xdr:rowOff>0</xdr:rowOff>
        </xdr:from>
        <xdr:to>
          <xdr:col>12</xdr:col>
          <xdr:colOff>95250</xdr:colOff>
          <xdr:row>41</xdr:row>
          <xdr:rowOff>38100</xdr:rowOff>
        </xdr:to>
        <xdr:sp macro="" textlink="">
          <xdr:nvSpPr>
            <xdr:cNvPr id="146461" name="Check Box 29" hidden="1">
              <a:extLst>
                <a:ext uri="{63B3BB69-23CF-44E3-9099-C40C66FF867C}">
                  <a14:compatExt spid="_x0000_s146461"/>
                </a:ext>
                <a:ext uri="{FF2B5EF4-FFF2-40B4-BE49-F238E27FC236}">
                  <a16:creationId xmlns:a16="http://schemas.microsoft.com/office/drawing/2014/main" id="{00000000-0008-0000-0800-00001D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42</xdr:row>
          <xdr:rowOff>0</xdr:rowOff>
        </xdr:from>
        <xdr:to>
          <xdr:col>12</xdr:col>
          <xdr:colOff>95250</xdr:colOff>
          <xdr:row>43</xdr:row>
          <xdr:rowOff>38100</xdr:rowOff>
        </xdr:to>
        <xdr:sp macro="" textlink="">
          <xdr:nvSpPr>
            <xdr:cNvPr id="146462" name="Check Box 30" hidden="1">
              <a:extLst>
                <a:ext uri="{63B3BB69-23CF-44E3-9099-C40C66FF867C}">
                  <a14:compatExt spid="_x0000_s146462"/>
                </a:ext>
                <a:ext uri="{FF2B5EF4-FFF2-40B4-BE49-F238E27FC236}">
                  <a16:creationId xmlns:a16="http://schemas.microsoft.com/office/drawing/2014/main" id="{00000000-0008-0000-0800-00001E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xdr:row>
          <xdr:rowOff>9525</xdr:rowOff>
        </xdr:from>
        <xdr:to>
          <xdr:col>21</xdr:col>
          <xdr:colOff>104775</xdr:colOff>
          <xdr:row>5</xdr:row>
          <xdr:rowOff>0</xdr:rowOff>
        </xdr:to>
        <xdr:sp macro="" textlink="">
          <xdr:nvSpPr>
            <xdr:cNvPr id="146463" name="Check Box 31" hidden="1">
              <a:extLst>
                <a:ext uri="{63B3BB69-23CF-44E3-9099-C40C66FF867C}">
                  <a14:compatExt spid="_x0000_s146463"/>
                </a:ext>
                <a:ext uri="{FF2B5EF4-FFF2-40B4-BE49-F238E27FC236}">
                  <a16:creationId xmlns:a16="http://schemas.microsoft.com/office/drawing/2014/main" id="{00000000-0008-0000-0800-00001F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xdr:row>
          <xdr:rowOff>0</xdr:rowOff>
        </xdr:from>
        <xdr:to>
          <xdr:col>32</xdr:col>
          <xdr:colOff>104775</xdr:colOff>
          <xdr:row>5</xdr:row>
          <xdr:rowOff>0</xdr:rowOff>
        </xdr:to>
        <xdr:sp macro="" textlink="">
          <xdr:nvSpPr>
            <xdr:cNvPr id="146464" name="Check Box 32" hidden="1">
              <a:extLst>
                <a:ext uri="{63B3BB69-23CF-44E3-9099-C40C66FF867C}">
                  <a14:compatExt spid="_x0000_s146464"/>
                </a:ext>
                <a:ext uri="{FF2B5EF4-FFF2-40B4-BE49-F238E27FC236}">
                  <a16:creationId xmlns:a16="http://schemas.microsoft.com/office/drawing/2014/main" id="{00000000-0008-0000-0800-000020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xdr:row>
          <xdr:rowOff>0</xdr:rowOff>
        </xdr:from>
        <xdr:to>
          <xdr:col>12</xdr:col>
          <xdr:colOff>85725</xdr:colOff>
          <xdr:row>12</xdr:row>
          <xdr:rowOff>28575</xdr:rowOff>
        </xdr:to>
        <xdr:sp macro="" textlink="">
          <xdr:nvSpPr>
            <xdr:cNvPr id="146465" name="Check Box 33" hidden="1">
              <a:extLst>
                <a:ext uri="{63B3BB69-23CF-44E3-9099-C40C66FF867C}">
                  <a14:compatExt spid="_x0000_s146465"/>
                </a:ext>
                <a:ext uri="{FF2B5EF4-FFF2-40B4-BE49-F238E27FC236}">
                  <a16:creationId xmlns:a16="http://schemas.microsoft.com/office/drawing/2014/main" id="{00000000-0008-0000-0800-000021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41</xdr:row>
          <xdr:rowOff>0</xdr:rowOff>
        </xdr:from>
        <xdr:to>
          <xdr:col>12</xdr:col>
          <xdr:colOff>95250</xdr:colOff>
          <xdr:row>42</xdr:row>
          <xdr:rowOff>38100</xdr:rowOff>
        </xdr:to>
        <xdr:sp macro="" textlink="">
          <xdr:nvSpPr>
            <xdr:cNvPr id="146466" name="Check Box 34" hidden="1">
              <a:extLst>
                <a:ext uri="{63B3BB69-23CF-44E3-9099-C40C66FF867C}">
                  <a14:compatExt spid="_x0000_s146466"/>
                </a:ext>
                <a:ext uri="{FF2B5EF4-FFF2-40B4-BE49-F238E27FC236}">
                  <a16:creationId xmlns:a16="http://schemas.microsoft.com/office/drawing/2014/main" id="{00000000-0008-0000-0800-000022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42</xdr:row>
          <xdr:rowOff>161925</xdr:rowOff>
        </xdr:from>
        <xdr:to>
          <xdr:col>34</xdr:col>
          <xdr:colOff>95250</xdr:colOff>
          <xdr:row>44</xdr:row>
          <xdr:rowOff>28575</xdr:rowOff>
        </xdr:to>
        <xdr:sp macro="" textlink="">
          <xdr:nvSpPr>
            <xdr:cNvPr id="146467" name="Check Box 35" hidden="1">
              <a:extLst>
                <a:ext uri="{63B3BB69-23CF-44E3-9099-C40C66FF867C}">
                  <a14:compatExt spid="_x0000_s146467"/>
                </a:ext>
                <a:ext uri="{FF2B5EF4-FFF2-40B4-BE49-F238E27FC236}">
                  <a16:creationId xmlns:a16="http://schemas.microsoft.com/office/drawing/2014/main" id="{00000000-0008-0000-0800-000023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39</xdr:row>
          <xdr:rowOff>152400</xdr:rowOff>
        </xdr:from>
        <xdr:to>
          <xdr:col>39</xdr:col>
          <xdr:colOff>95250</xdr:colOff>
          <xdr:row>41</xdr:row>
          <xdr:rowOff>19050</xdr:rowOff>
        </xdr:to>
        <xdr:sp macro="" textlink="">
          <xdr:nvSpPr>
            <xdr:cNvPr id="146468" name="Check Box 36" hidden="1">
              <a:extLst>
                <a:ext uri="{63B3BB69-23CF-44E3-9099-C40C66FF867C}">
                  <a14:compatExt spid="_x0000_s146468"/>
                </a:ext>
                <a:ext uri="{FF2B5EF4-FFF2-40B4-BE49-F238E27FC236}">
                  <a16:creationId xmlns:a16="http://schemas.microsoft.com/office/drawing/2014/main" id="{00000000-0008-0000-0800-000024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xdr:row>
          <xdr:rowOff>9525</xdr:rowOff>
        </xdr:from>
        <xdr:to>
          <xdr:col>26</xdr:col>
          <xdr:colOff>104775</xdr:colOff>
          <xdr:row>5</xdr:row>
          <xdr:rowOff>0</xdr:rowOff>
        </xdr:to>
        <xdr:sp macro="" textlink="">
          <xdr:nvSpPr>
            <xdr:cNvPr id="146469" name="Check Box 37" hidden="1">
              <a:extLst>
                <a:ext uri="{63B3BB69-23CF-44E3-9099-C40C66FF867C}">
                  <a14:compatExt spid="_x0000_s146469"/>
                </a:ext>
                <a:ext uri="{FF2B5EF4-FFF2-40B4-BE49-F238E27FC236}">
                  <a16:creationId xmlns:a16="http://schemas.microsoft.com/office/drawing/2014/main" id="{00000000-0008-0000-0800-000025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44</xdr:row>
          <xdr:rowOff>0</xdr:rowOff>
        </xdr:from>
        <xdr:to>
          <xdr:col>12</xdr:col>
          <xdr:colOff>95250</xdr:colOff>
          <xdr:row>45</xdr:row>
          <xdr:rowOff>38100</xdr:rowOff>
        </xdr:to>
        <xdr:sp macro="" textlink="">
          <xdr:nvSpPr>
            <xdr:cNvPr id="146470" name="Check Box 38" hidden="1">
              <a:extLst>
                <a:ext uri="{63B3BB69-23CF-44E3-9099-C40C66FF867C}">
                  <a14:compatExt spid="_x0000_s146470"/>
                </a:ext>
                <a:ext uri="{FF2B5EF4-FFF2-40B4-BE49-F238E27FC236}">
                  <a16:creationId xmlns:a16="http://schemas.microsoft.com/office/drawing/2014/main" id="{00000000-0008-0000-0800-000026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58</xdr:row>
          <xdr:rowOff>0</xdr:rowOff>
        </xdr:from>
        <xdr:to>
          <xdr:col>12</xdr:col>
          <xdr:colOff>95250</xdr:colOff>
          <xdr:row>59</xdr:row>
          <xdr:rowOff>38100</xdr:rowOff>
        </xdr:to>
        <xdr:sp macro="" textlink="">
          <xdr:nvSpPr>
            <xdr:cNvPr id="146471" name="Check Box 39" hidden="1">
              <a:extLst>
                <a:ext uri="{63B3BB69-23CF-44E3-9099-C40C66FF867C}">
                  <a14:compatExt spid="_x0000_s146471"/>
                </a:ext>
                <a:ext uri="{FF2B5EF4-FFF2-40B4-BE49-F238E27FC236}">
                  <a16:creationId xmlns:a16="http://schemas.microsoft.com/office/drawing/2014/main" id="{00000000-0008-0000-0800-000027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52</xdr:row>
          <xdr:rowOff>152400</xdr:rowOff>
        </xdr:from>
        <xdr:to>
          <xdr:col>12</xdr:col>
          <xdr:colOff>95250</xdr:colOff>
          <xdr:row>54</xdr:row>
          <xdr:rowOff>19050</xdr:rowOff>
        </xdr:to>
        <xdr:sp macro="" textlink="">
          <xdr:nvSpPr>
            <xdr:cNvPr id="146472" name="Check Box 40" hidden="1">
              <a:extLst>
                <a:ext uri="{63B3BB69-23CF-44E3-9099-C40C66FF867C}">
                  <a14:compatExt spid="_x0000_s146472"/>
                </a:ext>
                <a:ext uri="{FF2B5EF4-FFF2-40B4-BE49-F238E27FC236}">
                  <a16:creationId xmlns:a16="http://schemas.microsoft.com/office/drawing/2014/main" id="{00000000-0008-0000-0800-000028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66</xdr:row>
          <xdr:rowOff>0</xdr:rowOff>
        </xdr:from>
        <xdr:to>
          <xdr:col>12</xdr:col>
          <xdr:colOff>95250</xdr:colOff>
          <xdr:row>67</xdr:row>
          <xdr:rowOff>38100</xdr:rowOff>
        </xdr:to>
        <xdr:sp macro="" textlink="">
          <xdr:nvSpPr>
            <xdr:cNvPr id="146473" name="Check Box 41" hidden="1">
              <a:extLst>
                <a:ext uri="{63B3BB69-23CF-44E3-9099-C40C66FF867C}">
                  <a14:compatExt spid="_x0000_s146473"/>
                </a:ext>
                <a:ext uri="{FF2B5EF4-FFF2-40B4-BE49-F238E27FC236}">
                  <a16:creationId xmlns:a16="http://schemas.microsoft.com/office/drawing/2014/main" id="{00000000-0008-0000-0800-000029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78</xdr:row>
          <xdr:rowOff>0</xdr:rowOff>
        </xdr:from>
        <xdr:to>
          <xdr:col>34</xdr:col>
          <xdr:colOff>95250</xdr:colOff>
          <xdr:row>79</xdr:row>
          <xdr:rowOff>38100</xdr:rowOff>
        </xdr:to>
        <xdr:sp macro="" textlink="">
          <xdr:nvSpPr>
            <xdr:cNvPr id="146474" name="Check Box 42" hidden="1">
              <a:extLst>
                <a:ext uri="{63B3BB69-23CF-44E3-9099-C40C66FF867C}">
                  <a14:compatExt spid="_x0000_s146474"/>
                </a:ext>
                <a:ext uri="{FF2B5EF4-FFF2-40B4-BE49-F238E27FC236}">
                  <a16:creationId xmlns:a16="http://schemas.microsoft.com/office/drawing/2014/main" id="{00000000-0008-0000-0800-00002A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78</xdr:row>
          <xdr:rowOff>152400</xdr:rowOff>
        </xdr:from>
        <xdr:to>
          <xdr:col>34</xdr:col>
          <xdr:colOff>95250</xdr:colOff>
          <xdr:row>80</xdr:row>
          <xdr:rowOff>19050</xdr:rowOff>
        </xdr:to>
        <xdr:sp macro="" textlink="">
          <xdr:nvSpPr>
            <xdr:cNvPr id="146475" name="Check Box 43" hidden="1">
              <a:extLst>
                <a:ext uri="{63B3BB69-23CF-44E3-9099-C40C66FF867C}">
                  <a14:compatExt spid="_x0000_s146475"/>
                </a:ext>
                <a:ext uri="{FF2B5EF4-FFF2-40B4-BE49-F238E27FC236}">
                  <a16:creationId xmlns:a16="http://schemas.microsoft.com/office/drawing/2014/main" id="{00000000-0008-0000-0800-00002B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81</xdr:row>
          <xdr:rowOff>0</xdr:rowOff>
        </xdr:from>
        <xdr:to>
          <xdr:col>39</xdr:col>
          <xdr:colOff>95250</xdr:colOff>
          <xdr:row>82</xdr:row>
          <xdr:rowOff>38100</xdr:rowOff>
        </xdr:to>
        <xdr:sp macro="" textlink="">
          <xdr:nvSpPr>
            <xdr:cNvPr id="146476" name="Check Box 44" hidden="1">
              <a:extLst>
                <a:ext uri="{63B3BB69-23CF-44E3-9099-C40C66FF867C}">
                  <a14:compatExt spid="_x0000_s146476"/>
                </a:ext>
                <a:ext uri="{FF2B5EF4-FFF2-40B4-BE49-F238E27FC236}">
                  <a16:creationId xmlns:a16="http://schemas.microsoft.com/office/drawing/2014/main" id="{00000000-0008-0000-0800-00002C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78</xdr:row>
          <xdr:rowOff>0</xdr:rowOff>
        </xdr:from>
        <xdr:to>
          <xdr:col>12</xdr:col>
          <xdr:colOff>95250</xdr:colOff>
          <xdr:row>79</xdr:row>
          <xdr:rowOff>38100</xdr:rowOff>
        </xdr:to>
        <xdr:sp macro="" textlink="">
          <xdr:nvSpPr>
            <xdr:cNvPr id="146477" name="Check Box 45" hidden="1">
              <a:extLst>
                <a:ext uri="{63B3BB69-23CF-44E3-9099-C40C66FF867C}">
                  <a14:compatExt spid="_x0000_s146477"/>
                </a:ext>
                <a:ext uri="{FF2B5EF4-FFF2-40B4-BE49-F238E27FC236}">
                  <a16:creationId xmlns:a16="http://schemas.microsoft.com/office/drawing/2014/main" id="{00000000-0008-0000-0800-00002D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91</xdr:row>
          <xdr:rowOff>161925</xdr:rowOff>
        </xdr:from>
        <xdr:to>
          <xdr:col>12</xdr:col>
          <xdr:colOff>95250</xdr:colOff>
          <xdr:row>93</xdr:row>
          <xdr:rowOff>28575</xdr:rowOff>
        </xdr:to>
        <xdr:sp macro="" textlink="">
          <xdr:nvSpPr>
            <xdr:cNvPr id="146478" name="Check Box 46" hidden="1">
              <a:extLst>
                <a:ext uri="{63B3BB69-23CF-44E3-9099-C40C66FF867C}">
                  <a14:compatExt spid="_x0000_s146478"/>
                </a:ext>
                <a:ext uri="{FF2B5EF4-FFF2-40B4-BE49-F238E27FC236}">
                  <a16:creationId xmlns:a16="http://schemas.microsoft.com/office/drawing/2014/main" id="{00000000-0008-0000-0800-00002E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78</xdr:row>
          <xdr:rowOff>0</xdr:rowOff>
        </xdr:from>
        <xdr:to>
          <xdr:col>6</xdr:col>
          <xdr:colOff>95250</xdr:colOff>
          <xdr:row>79</xdr:row>
          <xdr:rowOff>38100</xdr:rowOff>
        </xdr:to>
        <xdr:sp macro="" textlink="">
          <xdr:nvSpPr>
            <xdr:cNvPr id="146479" name="Check Box 47" hidden="1">
              <a:extLst>
                <a:ext uri="{63B3BB69-23CF-44E3-9099-C40C66FF867C}">
                  <a14:compatExt spid="_x0000_s146479"/>
                </a:ext>
                <a:ext uri="{FF2B5EF4-FFF2-40B4-BE49-F238E27FC236}">
                  <a16:creationId xmlns:a16="http://schemas.microsoft.com/office/drawing/2014/main" id="{00000000-0008-0000-0800-00002F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99</xdr:row>
          <xdr:rowOff>0</xdr:rowOff>
        </xdr:from>
        <xdr:to>
          <xdr:col>34</xdr:col>
          <xdr:colOff>85725</xdr:colOff>
          <xdr:row>100</xdr:row>
          <xdr:rowOff>28575</xdr:rowOff>
        </xdr:to>
        <xdr:sp macro="" textlink="">
          <xdr:nvSpPr>
            <xdr:cNvPr id="146480" name="Check Box 48" hidden="1">
              <a:extLst>
                <a:ext uri="{63B3BB69-23CF-44E3-9099-C40C66FF867C}">
                  <a14:compatExt spid="_x0000_s146480"/>
                </a:ext>
                <a:ext uri="{FF2B5EF4-FFF2-40B4-BE49-F238E27FC236}">
                  <a16:creationId xmlns:a16="http://schemas.microsoft.com/office/drawing/2014/main" id="{00000000-0008-0000-0800-000030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99</xdr:row>
          <xdr:rowOff>152400</xdr:rowOff>
        </xdr:from>
        <xdr:to>
          <xdr:col>34</xdr:col>
          <xdr:colOff>85725</xdr:colOff>
          <xdr:row>101</xdr:row>
          <xdr:rowOff>9525</xdr:rowOff>
        </xdr:to>
        <xdr:sp macro="" textlink="">
          <xdr:nvSpPr>
            <xdr:cNvPr id="146481" name="Check Box 49" hidden="1">
              <a:extLst>
                <a:ext uri="{63B3BB69-23CF-44E3-9099-C40C66FF867C}">
                  <a14:compatExt spid="_x0000_s146481"/>
                </a:ext>
                <a:ext uri="{FF2B5EF4-FFF2-40B4-BE49-F238E27FC236}">
                  <a16:creationId xmlns:a16="http://schemas.microsoft.com/office/drawing/2014/main" id="{00000000-0008-0000-0800-000031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102</xdr:row>
          <xdr:rowOff>0</xdr:rowOff>
        </xdr:from>
        <xdr:to>
          <xdr:col>39</xdr:col>
          <xdr:colOff>85725</xdr:colOff>
          <xdr:row>103</xdr:row>
          <xdr:rowOff>28575</xdr:rowOff>
        </xdr:to>
        <xdr:sp macro="" textlink="">
          <xdr:nvSpPr>
            <xdr:cNvPr id="146482" name="Check Box 50" hidden="1">
              <a:extLst>
                <a:ext uri="{63B3BB69-23CF-44E3-9099-C40C66FF867C}">
                  <a14:compatExt spid="_x0000_s146482"/>
                </a:ext>
                <a:ext uri="{FF2B5EF4-FFF2-40B4-BE49-F238E27FC236}">
                  <a16:creationId xmlns:a16="http://schemas.microsoft.com/office/drawing/2014/main" id="{00000000-0008-0000-0800-000032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99</xdr:row>
          <xdr:rowOff>0</xdr:rowOff>
        </xdr:from>
        <xdr:to>
          <xdr:col>12</xdr:col>
          <xdr:colOff>85725</xdr:colOff>
          <xdr:row>100</xdr:row>
          <xdr:rowOff>28575</xdr:rowOff>
        </xdr:to>
        <xdr:sp macro="" textlink="">
          <xdr:nvSpPr>
            <xdr:cNvPr id="146483" name="Check Box 51" hidden="1">
              <a:extLst>
                <a:ext uri="{63B3BB69-23CF-44E3-9099-C40C66FF867C}">
                  <a14:compatExt spid="_x0000_s146483"/>
                </a:ext>
                <a:ext uri="{FF2B5EF4-FFF2-40B4-BE49-F238E27FC236}">
                  <a16:creationId xmlns:a16="http://schemas.microsoft.com/office/drawing/2014/main" id="{00000000-0008-0000-0800-000033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112</xdr:row>
          <xdr:rowOff>161925</xdr:rowOff>
        </xdr:from>
        <xdr:to>
          <xdr:col>12</xdr:col>
          <xdr:colOff>85725</xdr:colOff>
          <xdr:row>114</xdr:row>
          <xdr:rowOff>19050</xdr:rowOff>
        </xdr:to>
        <xdr:sp macro="" textlink="">
          <xdr:nvSpPr>
            <xdr:cNvPr id="146484" name="Check Box 52" hidden="1">
              <a:extLst>
                <a:ext uri="{63B3BB69-23CF-44E3-9099-C40C66FF867C}">
                  <a14:compatExt spid="_x0000_s146484"/>
                </a:ext>
                <a:ext uri="{FF2B5EF4-FFF2-40B4-BE49-F238E27FC236}">
                  <a16:creationId xmlns:a16="http://schemas.microsoft.com/office/drawing/2014/main" id="{00000000-0008-0000-0800-000034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99</xdr:row>
          <xdr:rowOff>0</xdr:rowOff>
        </xdr:from>
        <xdr:to>
          <xdr:col>6</xdr:col>
          <xdr:colOff>85725</xdr:colOff>
          <xdr:row>100</xdr:row>
          <xdr:rowOff>28575</xdr:rowOff>
        </xdr:to>
        <xdr:sp macro="" textlink="">
          <xdr:nvSpPr>
            <xdr:cNvPr id="146485" name="Check Box 53" hidden="1">
              <a:extLst>
                <a:ext uri="{63B3BB69-23CF-44E3-9099-C40C66FF867C}">
                  <a14:compatExt spid="_x0000_s146485"/>
                </a:ext>
                <a:ext uri="{FF2B5EF4-FFF2-40B4-BE49-F238E27FC236}">
                  <a16:creationId xmlns:a16="http://schemas.microsoft.com/office/drawing/2014/main" id="{00000000-0008-0000-0800-000035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120</xdr:row>
          <xdr:rowOff>0</xdr:rowOff>
        </xdr:from>
        <xdr:to>
          <xdr:col>34</xdr:col>
          <xdr:colOff>85725</xdr:colOff>
          <xdr:row>121</xdr:row>
          <xdr:rowOff>28575</xdr:rowOff>
        </xdr:to>
        <xdr:sp macro="" textlink="">
          <xdr:nvSpPr>
            <xdr:cNvPr id="146486" name="Check Box 54" hidden="1">
              <a:extLst>
                <a:ext uri="{63B3BB69-23CF-44E3-9099-C40C66FF867C}">
                  <a14:compatExt spid="_x0000_s146486"/>
                </a:ext>
                <a:ext uri="{FF2B5EF4-FFF2-40B4-BE49-F238E27FC236}">
                  <a16:creationId xmlns:a16="http://schemas.microsoft.com/office/drawing/2014/main" id="{00000000-0008-0000-0800-000036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120</xdr:row>
          <xdr:rowOff>152400</xdr:rowOff>
        </xdr:from>
        <xdr:to>
          <xdr:col>34</xdr:col>
          <xdr:colOff>85725</xdr:colOff>
          <xdr:row>122</xdr:row>
          <xdr:rowOff>9525</xdr:rowOff>
        </xdr:to>
        <xdr:sp macro="" textlink="">
          <xdr:nvSpPr>
            <xdr:cNvPr id="146487" name="Check Box 55" hidden="1">
              <a:extLst>
                <a:ext uri="{63B3BB69-23CF-44E3-9099-C40C66FF867C}">
                  <a14:compatExt spid="_x0000_s146487"/>
                </a:ext>
                <a:ext uri="{FF2B5EF4-FFF2-40B4-BE49-F238E27FC236}">
                  <a16:creationId xmlns:a16="http://schemas.microsoft.com/office/drawing/2014/main" id="{00000000-0008-0000-0800-000037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123</xdr:row>
          <xdr:rowOff>0</xdr:rowOff>
        </xdr:from>
        <xdr:to>
          <xdr:col>39</xdr:col>
          <xdr:colOff>85725</xdr:colOff>
          <xdr:row>124</xdr:row>
          <xdr:rowOff>28575</xdr:rowOff>
        </xdr:to>
        <xdr:sp macro="" textlink="">
          <xdr:nvSpPr>
            <xdr:cNvPr id="146488" name="Check Box 56" hidden="1">
              <a:extLst>
                <a:ext uri="{63B3BB69-23CF-44E3-9099-C40C66FF867C}">
                  <a14:compatExt spid="_x0000_s146488"/>
                </a:ext>
                <a:ext uri="{FF2B5EF4-FFF2-40B4-BE49-F238E27FC236}">
                  <a16:creationId xmlns:a16="http://schemas.microsoft.com/office/drawing/2014/main" id="{00000000-0008-0000-0800-000038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120</xdr:row>
          <xdr:rowOff>0</xdr:rowOff>
        </xdr:from>
        <xdr:to>
          <xdr:col>12</xdr:col>
          <xdr:colOff>85725</xdr:colOff>
          <xdr:row>121</xdr:row>
          <xdr:rowOff>28575</xdr:rowOff>
        </xdr:to>
        <xdr:sp macro="" textlink="">
          <xdr:nvSpPr>
            <xdr:cNvPr id="146489" name="Check Box 57" hidden="1">
              <a:extLst>
                <a:ext uri="{63B3BB69-23CF-44E3-9099-C40C66FF867C}">
                  <a14:compatExt spid="_x0000_s146489"/>
                </a:ext>
                <a:ext uri="{FF2B5EF4-FFF2-40B4-BE49-F238E27FC236}">
                  <a16:creationId xmlns:a16="http://schemas.microsoft.com/office/drawing/2014/main" id="{00000000-0008-0000-0800-000039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133</xdr:row>
          <xdr:rowOff>161925</xdr:rowOff>
        </xdr:from>
        <xdr:to>
          <xdr:col>12</xdr:col>
          <xdr:colOff>85725</xdr:colOff>
          <xdr:row>135</xdr:row>
          <xdr:rowOff>19050</xdr:rowOff>
        </xdr:to>
        <xdr:sp macro="" textlink="">
          <xdr:nvSpPr>
            <xdr:cNvPr id="146490" name="Check Box 58" hidden="1">
              <a:extLst>
                <a:ext uri="{63B3BB69-23CF-44E3-9099-C40C66FF867C}">
                  <a14:compatExt spid="_x0000_s146490"/>
                </a:ext>
                <a:ext uri="{FF2B5EF4-FFF2-40B4-BE49-F238E27FC236}">
                  <a16:creationId xmlns:a16="http://schemas.microsoft.com/office/drawing/2014/main" id="{00000000-0008-0000-0800-00003A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120</xdr:row>
          <xdr:rowOff>0</xdr:rowOff>
        </xdr:from>
        <xdr:to>
          <xdr:col>6</xdr:col>
          <xdr:colOff>85725</xdr:colOff>
          <xdr:row>121</xdr:row>
          <xdr:rowOff>28575</xdr:rowOff>
        </xdr:to>
        <xdr:sp macro="" textlink="">
          <xdr:nvSpPr>
            <xdr:cNvPr id="146491" name="Check Box 59" hidden="1">
              <a:extLst>
                <a:ext uri="{63B3BB69-23CF-44E3-9099-C40C66FF867C}">
                  <a14:compatExt spid="_x0000_s146491"/>
                </a:ext>
                <a:ext uri="{FF2B5EF4-FFF2-40B4-BE49-F238E27FC236}">
                  <a16:creationId xmlns:a16="http://schemas.microsoft.com/office/drawing/2014/main" id="{00000000-0008-0000-0800-00003B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145</xdr:row>
          <xdr:rowOff>0</xdr:rowOff>
        </xdr:from>
        <xdr:to>
          <xdr:col>34</xdr:col>
          <xdr:colOff>76200</xdr:colOff>
          <xdr:row>146</xdr:row>
          <xdr:rowOff>28575</xdr:rowOff>
        </xdr:to>
        <xdr:sp macro="" textlink="">
          <xdr:nvSpPr>
            <xdr:cNvPr id="146492" name="Check Box 60" hidden="1">
              <a:extLst>
                <a:ext uri="{63B3BB69-23CF-44E3-9099-C40C66FF867C}">
                  <a14:compatExt spid="_x0000_s146492"/>
                </a:ext>
                <a:ext uri="{FF2B5EF4-FFF2-40B4-BE49-F238E27FC236}">
                  <a16:creationId xmlns:a16="http://schemas.microsoft.com/office/drawing/2014/main" id="{00000000-0008-0000-0800-00003C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145</xdr:row>
          <xdr:rowOff>152400</xdr:rowOff>
        </xdr:from>
        <xdr:to>
          <xdr:col>34</xdr:col>
          <xdr:colOff>76200</xdr:colOff>
          <xdr:row>147</xdr:row>
          <xdr:rowOff>19050</xdr:rowOff>
        </xdr:to>
        <xdr:sp macro="" textlink="">
          <xdr:nvSpPr>
            <xdr:cNvPr id="146493" name="Check Box 61" hidden="1">
              <a:extLst>
                <a:ext uri="{63B3BB69-23CF-44E3-9099-C40C66FF867C}">
                  <a14:compatExt spid="_x0000_s146493"/>
                </a:ext>
                <a:ext uri="{FF2B5EF4-FFF2-40B4-BE49-F238E27FC236}">
                  <a16:creationId xmlns:a16="http://schemas.microsoft.com/office/drawing/2014/main" id="{00000000-0008-0000-0800-00003D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148</xdr:row>
          <xdr:rowOff>0</xdr:rowOff>
        </xdr:from>
        <xdr:to>
          <xdr:col>39</xdr:col>
          <xdr:colOff>76200</xdr:colOff>
          <xdr:row>149</xdr:row>
          <xdr:rowOff>28575</xdr:rowOff>
        </xdr:to>
        <xdr:sp macro="" textlink="">
          <xdr:nvSpPr>
            <xdr:cNvPr id="146494" name="Check Box 62" hidden="1">
              <a:extLst>
                <a:ext uri="{63B3BB69-23CF-44E3-9099-C40C66FF867C}">
                  <a14:compatExt spid="_x0000_s146494"/>
                </a:ext>
                <a:ext uri="{FF2B5EF4-FFF2-40B4-BE49-F238E27FC236}">
                  <a16:creationId xmlns:a16="http://schemas.microsoft.com/office/drawing/2014/main" id="{00000000-0008-0000-0800-00003E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145</xdr:row>
          <xdr:rowOff>0</xdr:rowOff>
        </xdr:from>
        <xdr:to>
          <xdr:col>12</xdr:col>
          <xdr:colOff>76200</xdr:colOff>
          <xdr:row>146</xdr:row>
          <xdr:rowOff>28575</xdr:rowOff>
        </xdr:to>
        <xdr:sp macro="" textlink="">
          <xdr:nvSpPr>
            <xdr:cNvPr id="146495" name="Check Box 63" hidden="1">
              <a:extLst>
                <a:ext uri="{63B3BB69-23CF-44E3-9099-C40C66FF867C}">
                  <a14:compatExt spid="_x0000_s146495"/>
                </a:ext>
                <a:ext uri="{FF2B5EF4-FFF2-40B4-BE49-F238E27FC236}">
                  <a16:creationId xmlns:a16="http://schemas.microsoft.com/office/drawing/2014/main" id="{00000000-0008-0000-0800-00003F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158</xdr:row>
          <xdr:rowOff>161925</xdr:rowOff>
        </xdr:from>
        <xdr:to>
          <xdr:col>12</xdr:col>
          <xdr:colOff>76200</xdr:colOff>
          <xdr:row>160</xdr:row>
          <xdr:rowOff>28575</xdr:rowOff>
        </xdr:to>
        <xdr:sp macro="" textlink="">
          <xdr:nvSpPr>
            <xdr:cNvPr id="146496" name="Check Box 64" hidden="1">
              <a:extLst>
                <a:ext uri="{63B3BB69-23CF-44E3-9099-C40C66FF867C}">
                  <a14:compatExt spid="_x0000_s146496"/>
                </a:ext>
                <a:ext uri="{FF2B5EF4-FFF2-40B4-BE49-F238E27FC236}">
                  <a16:creationId xmlns:a16="http://schemas.microsoft.com/office/drawing/2014/main" id="{00000000-0008-0000-0800-000040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0</xdr:rowOff>
        </xdr:from>
        <xdr:to>
          <xdr:col>6</xdr:col>
          <xdr:colOff>76200</xdr:colOff>
          <xdr:row>146</xdr:row>
          <xdr:rowOff>28575</xdr:rowOff>
        </xdr:to>
        <xdr:sp macro="" textlink="">
          <xdr:nvSpPr>
            <xdr:cNvPr id="146497" name="Check Box 65" hidden="1">
              <a:extLst>
                <a:ext uri="{63B3BB69-23CF-44E3-9099-C40C66FF867C}">
                  <a14:compatExt spid="_x0000_s146497"/>
                </a:ext>
                <a:ext uri="{FF2B5EF4-FFF2-40B4-BE49-F238E27FC236}">
                  <a16:creationId xmlns:a16="http://schemas.microsoft.com/office/drawing/2014/main" id="{00000000-0008-0000-0800-000041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166</xdr:row>
          <xdr:rowOff>0</xdr:rowOff>
        </xdr:from>
        <xdr:to>
          <xdr:col>34</xdr:col>
          <xdr:colOff>76200</xdr:colOff>
          <xdr:row>167</xdr:row>
          <xdr:rowOff>28575</xdr:rowOff>
        </xdr:to>
        <xdr:sp macro="" textlink="">
          <xdr:nvSpPr>
            <xdr:cNvPr id="146498" name="Check Box 66" hidden="1">
              <a:extLst>
                <a:ext uri="{63B3BB69-23CF-44E3-9099-C40C66FF867C}">
                  <a14:compatExt spid="_x0000_s146498"/>
                </a:ext>
                <a:ext uri="{FF2B5EF4-FFF2-40B4-BE49-F238E27FC236}">
                  <a16:creationId xmlns:a16="http://schemas.microsoft.com/office/drawing/2014/main" id="{00000000-0008-0000-0800-000042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166</xdr:row>
          <xdr:rowOff>152400</xdr:rowOff>
        </xdr:from>
        <xdr:to>
          <xdr:col>34</xdr:col>
          <xdr:colOff>76200</xdr:colOff>
          <xdr:row>168</xdr:row>
          <xdr:rowOff>19050</xdr:rowOff>
        </xdr:to>
        <xdr:sp macro="" textlink="">
          <xdr:nvSpPr>
            <xdr:cNvPr id="146499" name="Check Box 67" hidden="1">
              <a:extLst>
                <a:ext uri="{63B3BB69-23CF-44E3-9099-C40C66FF867C}">
                  <a14:compatExt spid="_x0000_s146499"/>
                </a:ext>
                <a:ext uri="{FF2B5EF4-FFF2-40B4-BE49-F238E27FC236}">
                  <a16:creationId xmlns:a16="http://schemas.microsoft.com/office/drawing/2014/main" id="{00000000-0008-0000-0800-000043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169</xdr:row>
          <xdr:rowOff>0</xdr:rowOff>
        </xdr:from>
        <xdr:to>
          <xdr:col>39</xdr:col>
          <xdr:colOff>76200</xdr:colOff>
          <xdr:row>170</xdr:row>
          <xdr:rowOff>28575</xdr:rowOff>
        </xdr:to>
        <xdr:sp macro="" textlink="">
          <xdr:nvSpPr>
            <xdr:cNvPr id="146500" name="Check Box 68" hidden="1">
              <a:extLst>
                <a:ext uri="{63B3BB69-23CF-44E3-9099-C40C66FF867C}">
                  <a14:compatExt spid="_x0000_s146500"/>
                </a:ext>
                <a:ext uri="{FF2B5EF4-FFF2-40B4-BE49-F238E27FC236}">
                  <a16:creationId xmlns:a16="http://schemas.microsoft.com/office/drawing/2014/main" id="{00000000-0008-0000-0800-000044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166</xdr:row>
          <xdr:rowOff>0</xdr:rowOff>
        </xdr:from>
        <xdr:to>
          <xdr:col>12</xdr:col>
          <xdr:colOff>76200</xdr:colOff>
          <xdr:row>167</xdr:row>
          <xdr:rowOff>28575</xdr:rowOff>
        </xdr:to>
        <xdr:sp macro="" textlink="">
          <xdr:nvSpPr>
            <xdr:cNvPr id="146501" name="Check Box 69" hidden="1">
              <a:extLst>
                <a:ext uri="{63B3BB69-23CF-44E3-9099-C40C66FF867C}">
                  <a14:compatExt spid="_x0000_s146501"/>
                </a:ext>
                <a:ext uri="{FF2B5EF4-FFF2-40B4-BE49-F238E27FC236}">
                  <a16:creationId xmlns:a16="http://schemas.microsoft.com/office/drawing/2014/main" id="{00000000-0008-0000-0800-000045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179</xdr:row>
          <xdr:rowOff>161925</xdr:rowOff>
        </xdr:from>
        <xdr:to>
          <xdr:col>12</xdr:col>
          <xdr:colOff>76200</xdr:colOff>
          <xdr:row>181</xdr:row>
          <xdr:rowOff>28575</xdr:rowOff>
        </xdr:to>
        <xdr:sp macro="" textlink="">
          <xdr:nvSpPr>
            <xdr:cNvPr id="146502" name="Check Box 70" hidden="1">
              <a:extLst>
                <a:ext uri="{63B3BB69-23CF-44E3-9099-C40C66FF867C}">
                  <a14:compatExt spid="_x0000_s146502"/>
                </a:ext>
                <a:ext uri="{FF2B5EF4-FFF2-40B4-BE49-F238E27FC236}">
                  <a16:creationId xmlns:a16="http://schemas.microsoft.com/office/drawing/2014/main" id="{00000000-0008-0000-0800-000046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166</xdr:row>
          <xdr:rowOff>0</xdr:rowOff>
        </xdr:from>
        <xdr:to>
          <xdr:col>6</xdr:col>
          <xdr:colOff>76200</xdr:colOff>
          <xdr:row>167</xdr:row>
          <xdr:rowOff>28575</xdr:rowOff>
        </xdr:to>
        <xdr:sp macro="" textlink="">
          <xdr:nvSpPr>
            <xdr:cNvPr id="146503" name="Check Box 71" hidden="1">
              <a:extLst>
                <a:ext uri="{63B3BB69-23CF-44E3-9099-C40C66FF867C}">
                  <a14:compatExt spid="_x0000_s146503"/>
                </a:ext>
                <a:ext uri="{FF2B5EF4-FFF2-40B4-BE49-F238E27FC236}">
                  <a16:creationId xmlns:a16="http://schemas.microsoft.com/office/drawing/2014/main" id="{00000000-0008-0000-0800-000047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187</xdr:row>
          <xdr:rowOff>0</xdr:rowOff>
        </xdr:from>
        <xdr:to>
          <xdr:col>34</xdr:col>
          <xdr:colOff>76200</xdr:colOff>
          <xdr:row>188</xdr:row>
          <xdr:rowOff>28575</xdr:rowOff>
        </xdr:to>
        <xdr:sp macro="" textlink="">
          <xdr:nvSpPr>
            <xdr:cNvPr id="146504" name="Check Box 72" hidden="1">
              <a:extLst>
                <a:ext uri="{63B3BB69-23CF-44E3-9099-C40C66FF867C}">
                  <a14:compatExt spid="_x0000_s146504"/>
                </a:ext>
                <a:ext uri="{FF2B5EF4-FFF2-40B4-BE49-F238E27FC236}">
                  <a16:creationId xmlns:a16="http://schemas.microsoft.com/office/drawing/2014/main" id="{00000000-0008-0000-0800-000048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187</xdr:row>
          <xdr:rowOff>152400</xdr:rowOff>
        </xdr:from>
        <xdr:to>
          <xdr:col>34</xdr:col>
          <xdr:colOff>76200</xdr:colOff>
          <xdr:row>189</xdr:row>
          <xdr:rowOff>19050</xdr:rowOff>
        </xdr:to>
        <xdr:sp macro="" textlink="">
          <xdr:nvSpPr>
            <xdr:cNvPr id="146505" name="Check Box 73" hidden="1">
              <a:extLst>
                <a:ext uri="{63B3BB69-23CF-44E3-9099-C40C66FF867C}">
                  <a14:compatExt spid="_x0000_s146505"/>
                </a:ext>
                <a:ext uri="{FF2B5EF4-FFF2-40B4-BE49-F238E27FC236}">
                  <a16:creationId xmlns:a16="http://schemas.microsoft.com/office/drawing/2014/main" id="{00000000-0008-0000-0800-000049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190</xdr:row>
          <xdr:rowOff>0</xdr:rowOff>
        </xdr:from>
        <xdr:to>
          <xdr:col>39</xdr:col>
          <xdr:colOff>76200</xdr:colOff>
          <xdr:row>191</xdr:row>
          <xdr:rowOff>28575</xdr:rowOff>
        </xdr:to>
        <xdr:sp macro="" textlink="">
          <xdr:nvSpPr>
            <xdr:cNvPr id="146506" name="Check Box 74" hidden="1">
              <a:extLst>
                <a:ext uri="{63B3BB69-23CF-44E3-9099-C40C66FF867C}">
                  <a14:compatExt spid="_x0000_s146506"/>
                </a:ext>
                <a:ext uri="{FF2B5EF4-FFF2-40B4-BE49-F238E27FC236}">
                  <a16:creationId xmlns:a16="http://schemas.microsoft.com/office/drawing/2014/main" id="{00000000-0008-0000-0800-00004A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187</xdr:row>
          <xdr:rowOff>0</xdr:rowOff>
        </xdr:from>
        <xdr:to>
          <xdr:col>12</xdr:col>
          <xdr:colOff>76200</xdr:colOff>
          <xdr:row>188</xdr:row>
          <xdr:rowOff>28575</xdr:rowOff>
        </xdr:to>
        <xdr:sp macro="" textlink="">
          <xdr:nvSpPr>
            <xdr:cNvPr id="146507" name="Check Box 75" hidden="1">
              <a:extLst>
                <a:ext uri="{63B3BB69-23CF-44E3-9099-C40C66FF867C}">
                  <a14:compatExt spid="_x0000_s146507"/>
                </a:ext>
                <a:ext uri="{FF2B5EF4-FFF2-40B4-BE49-F238E27FC236}">
                  <a16:creationId xmlns:a16="http://schemas.microsoft.com/office/drawing/2014/main" id="{00000000-0008-0000-0800-00004B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200</xdr:row>
          <xdr:rowOff>161925</xdr:rowOff>
        </xdr:from>
        <xdr:to>
          <xdr:col>12</xdr:col>
          <xdr:colOff>76200</xdr:colOff>
          <xdr:row>202</xdr:row>
          <xdr:rowOff>28575</xdr:rowOff>
        </xdr:to>
        <xdr:sp macro="" textlink="">
          <xdr:nvSpPr>
            <xdr:cNvPr id="146508" name="Check Box 76" hidden="1">
              <a:extLst>
                <a:ext uri="{63B3BB69-23CF-44E3-9099-C40C66FF867C}">
                  <a14:compatExt spid="_x0000_s146508"/>
                </a:ext>
                <a:ext uri="{FF2B5EF4-FFF2-40B4-BE49-F238E27FC236}">
                  <a16:creationId xmlns:a16="http://schemas.microsoft.com/office/drawing/2014/main" id="{00000000-0008-0000-0800-00004C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187</xdr:row>
          <xdr:rowOff>0</xdr:rowOff>
        </xdr:from>
        <xdr:to>
          <xdr:col>6</xdr:col>
          <xdr:colOff>76200</xdr:colOff>
          <xdr:row>188</xdr:row>
          <xdr:rowOff>28575</xdr:rowOff>
        </xdr:to>
        <xdr:sp macro="" textlink="">
          <xdr:nvSpPr>
            <xdr:cNvPr id="146509" name="Check Box 77" hidden="1">
              <a:extLst>
                <a:ext uri="{63B3BB69-23CF-44E3-9099-C40C66FF867C}">
                  <a14:compatExt spid="_x0000_s146509"/>
                </a:ext>
                <a:ext uri="{FF2B5EF4-FFF2-40B4-BE49-F238E27FC236}">
                  <a16:creationId xmlns:a16="http://schemas.microsoft.com/office/drawing/2014/main" id="{00000000-0008-0000-0800-00004D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212</xdr:row>
          <xdr:rowOff>0</xdr:rowOff>
        </xdr:from>
        <xdr:to>
          <xdr:col>34</xdr:col>
          <xdr:colOff>76200</xdr:colOff>
          <xdr:row>213</xdr:row>
          <xdr:rowOff>28575</xdr:rowOff>
        </xdr:to>
        <xdr:sp macro="" textlink="">
          <xdr:nvSpPr>
            <xdr:cNvPr id="146510" name="Check Box 78" hidden="1">
              <a:extLst>
                <a:ext uri="{63B3BB69-23CF-44E3-9099-C40C66FF867C}">
                  <a14:compatExt spid="_x0000_s146510"/>
                </a:ext>
                <a:ext uri="{FF2B5EF4-FFF2-40B4-BE49-F238E27FC236}">
                  <a16:creationId xmlns:a16="http://schemas.microsoft.com/office/drawing/2014/main" id="{00000000-0008-0000-0800-00004E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212</xdr:row>
          <xdr:rowOff>152400</xdr:rowOff>
        </xdr:from>
        <xdr:to>
          <xdr:col>34</xdr:col>
          <xdr:colOff>76200</xdr:colOff>
          <xdr:row>214</xdr:row>
          <xdr:rowOff>19050</xdr:rowOff>
        </xdr:to>
        <xdr:sp macro="" textlink="">
          <xdr:nvSpPr>
            <xdr:cNvPr id="146511" name="Check Box 79" hidden="1">
              <a:extLst>
                <a:ext uri="{63B3BB69-23CF-44E3-9099-C40C66FF867C}">
                  <a14:compatExt spid="_x0000_s146511"/>
                </a:ext>
                <a:ext uri="{FF2B5EF4-FFF2-40B4-BE49-F238E27FC236}">
                  <a16:creationId xmlns:a16="http://schemas.microsoft.com/office/drawing/2014/main" id="{00000000-0008-0000-0800-00004F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215</xdr:row>
          <xdr:rowOff>0</xdr:rowOff>
        </xdr:from>
        <xdr:to>
          <xdr:col>39</xdr:col>
          <xdr:colOff>76200</xdr:colOff>
          <xdr:row>216</xdr:row>
          <xdr:rowOff>28575</xdr:rowOff>
        </xdr:to>
        <xdr:sp macro="" textlink="">
          <xdr:nvSpPr>
            <xdr:cNvPr id="146512" name="Check Box 80" hidden="1">
              <a:extLst>
                <a:ext uri="{63B3BB69-23CF-44E3-9099-C40C66FF867C}">
                  <a14:compatExt spid="_x0000_s146512"/>
                </a:ext>
                <a:ext uri="{FF2B5EF4-FFF2-40B4-BE49-F238E27FC236}">
                  <a16:creationId xmlns:a16="http://schemas.microsoft.com/office/drawing/2014/main" id="{00000000-0008-0000-0800-000050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212</xdr:row>
          <xdr:rowOff>0</xdr:rowOff>
        </xdr:from>
        <xdr:to>
          <xdr:col>12</xdr:col>
          <xdr:colOff>76200</xdr:colOff>
          <xdr:row>213</xdr:row>
          <xdr:rowOff>28575</xdr:rowOff>
        </xdr:to>
        <xdr:sp macro="" textlink="">
          <xdr:nvSpPr>
            <xdr:cNvPr id="146513" name="Check Box 81" hidden="1">
              <a:extLst>
                <a:ext uri="{63B3BB69-23CF-44E3-9099-C40C66FF867C}">
                  <a14:compatExt spid="_x0000_s146513"/>
                </a:ext>
                <a:ext uri="{FF2B5EF4-FFF2-40B4-BE49-F238E27FC236}">
                  <a16:creationId xmlns:a16="http://schemas.microsoft.com/office/drawing/2014/main" id="{00000000-0008-0000-0800-000051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225</xdr:row>
          <xdr:rowOff>161925</xdr:rowOff>
        </xdr:from>
        <xdr:to>
          <xdr:col>12</xdr:col>
          <xdr:colOff>76200</xdr:colOff>
          <xdr:row>227</xdr:row>
          <xdr:rowOff>28575</xdr:rowOff>
        </xdr:to>
        <xdr:sp macro="" textlink="">
          <xdr:nvSpPr>
            <xdr:cNvPr id="146514" name="Check Box 82" hidden="1">
              <a:extLst>
                <a:ext uri="{63B3BB69-23CF-44E3-9099-C40C66FF867C}">
                  <a14:compatExt spid="_x0000_s146514"/>
                </a:ext>
                <a:ext uri="{FF2B5EF4-FFF2-40B4-BE49-F238E27FC236}">
                  <a16:creationId xmlns:a16="http://schemas.microsoft.com/office/drawing/2014/main" id="{00000000-0008-0000-0800-000052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212</xdr:row>
          <xdr:rowOff>0</xdr:rowOff>
        </xdr:from>
        <xdr:to>
          <xdr:col>6</xdr:col>
          <xdr:colOff>76200</xdr:colOff>
          <xdr:row>213</xdr:row>
          <xdr:rowOff>28575</xdr:rowOff>
        </xdr:to>
        <xdr:sp macro="" textlink="">
          <xdr:nvSpPr>
            <xdr:cNvPr id="146515" name="Check Box 83" hidden="1">
              <a:extLst>
                <a:ext uri="{63B3BB69-23CF-44E3-9099-C40C66FF867C}">
                  <a14:compatExt spid="_x0000_s146515"/>
                </a:ext>
                <a:ext uri="{FF2B5EF4-FFF2-40B4-BE49-F238E27FC236}">
                  <a16:creationId xmlns:a16="http://schemas.microsoft.com/office/drawing/2014/main" id="{00000000-0008-0000-0800-000053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233</xdr:row>
          <xdr:rowOff>0</xdr:rowOff>
        </xdr:from>
        <xdr:to>
          <xdr:col>34</xdr:col>
          <xdr:colOff>76200</xdr:colOff>
          <xdr:row>234</xdr:row>
          <xdr:rowOff>28575</xdr:rowOff>
        </xdr:to>
        <xdr:sp macro="" textlink="">
          <xdr:nvSpPr>
            <xdr:cNvPr id="146516" name="Check Box 84" hidden="1">
              <a:extLst>
                <a:ext uri="{63B3BB69-23CF-44E3-9099-C40C66FF867C}">
                  <a14:compatExt spid="_x0000_s146516"/>
                </a:ext>
                <a:ext uri="{FF2B5EF4-FFF2-40B4-BE49-F238E27FC236}">
                  <a16:creationId xmlns:a16="http://schemas.microsoft.com/office/drawing/2014/main" id="{00000000-0008-0000-0800-000054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233</xdr:row>
          <xdr:rowOff>152400</xdr:rowOff>
        </xdr:from>
        <xdr:to>
          <xdr:col>34</xdr:col>
          <xdr:colOff>76200</xdr:colOff>
          <xdr:row>235</xdr:row>
          <xdr:rowOff>19050</xdr:rowOff>
        </xdr:to>
        <xdr:sp macro="" textlink="">
          <xdr:nvSpPr>
            <xdr:cNvPr id="146517" name="Check Box 85" hidden="1">
              <a:extLst>
                <a:ext uri="{63B3BB69-23CF-44E3-9099-C40C66FF867C}">
                  <a14:compatExt spid="_x0000_s146517"/>
                </a:ext>
                <a:ext uri="{FF2B5EF4-FFF2-40B4-BE49-F238E27FC236}">
                  <a16:creationId xmlns:a16="http://schemas.microsoft.com/office/drawing/2014/main" id="{00000000-0008-0000-0800-000055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236</xdr:row>
          <xdr:rowOff>0</xdr:rowOff>
        </xdr:from>
        <xdr:to>
          <xdr:col>39</xdr:col>
          <xdr:colOff>76200</xdr:colOff>
          <xdr:row>237</xdr:row>
          <xdr:rowOff>28575</xdr:rowOff>
        </xdr:to>
        <xdr:sp macro="" textlink="">
          <xdr:nvSpPr>
            <xdr:cNvPr id="146518" name="Check Box 86" hidden="1">
              <a:extLst>
                <a:ext uri="{63B3BB69-23CF-44E3-9099-C40C66FF867C}">
                  <a14:compatExt spid="_x0000_s146518"/>
                </a:ext>
                <a:ext uri="{FF2B5EF4-FFF2-40B4-BE49-F238E27FC236}">
                  <a16:creationId xmlns:a16="http://schemas.microsoft.com/office/drawing/2014/main" id="{00000000-0008-0000-0800-000056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233</xdr:row>
          <xdr:rowOff>0</xdr:rowOff>
        </xdr:from>
        <xdr:to>
          <xdr:col>12</xdr:col>
          <xdr:colOff>76200</xdr:colOff>
          <xdr:row>234</xdr:row>
          <xdr:rowOff>28575</xdr:rowOff>
        </xdr:to>
        <xdr:sp macro="" textlink="">
          <xdr:nvSpPr>
            <xdr:cNvPr id="146519" name="Check Box 87" hidden="1">
              <a:extLst>
                <a:ext uri="{63B3BB69-23CF-44E3-9099-C40C66FF867C}">
                  <a14:compatExt spid="_x0000_s146519"/>
                </a:ext>
                <a:ext uri="{FF2B5EF4-FFF2-40B4-BE49-F238E27FC236}">
                  <a16:creationId xmlns:a16="http://schemas.microsoft.com/office/drawing/2014/main" id="{00000000-0008-0000-0800-000057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246</xdr:row>
          <xdr:rowOff>161925</xdr:rowOff>
        </xdr:from>
        <xdr:to>
          <xdr:col>12</xdr:col>
          <xdr:colOff>76200</xdr:colOff>
          <xdr:row>248</xdr:row>
          <xdr:rowOff>28575</xdr:rowOff>
        </xdr:to>
        <xdr:sp macro="" textlink="">
          <xdr:nvSpPr>
            <xdr:cNvPr id="146520" name="Check Box 88" hidden="1">
              <a:extLst>
                <a:ext uri="{63B3BB69-23CF-44E3-9099-C40C66FF867C}">
                  <a14:compatExt spid="_x0000_s146520"/>
                </a:ext>
                <a:ext uri="{FF2B5EF4-FFF2-40B4-BE49-F238E27FC236}">
                  <a16:creationId xmlns:a16="http://schemas.microsoft.com/office/drawing/2014/main" id="{00000000-0008-0000-0800-000058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233</xdr:row>
          <xdr:rowOff>0</xdr:rowOff>
        </xdr:from>
        <xdr:to>
          <xdr:col>6</xdr:col>
          <xdr:colOff>76200</xdr:colOff>
          <xdr:row>234</xdr:row>
          <xdr:rowOff>28575</xdr:rowOff>
        </xdr:to>
        <xdr:sp macro="" textlink="">
          <xdr:nvSpPr>
            <xdr:cNvPr id="146521" name="Check Box 89" hidden="1">
              <a:extLst>
                <a:ext uri="{63B3BB69-23CF-44E3-9099-C40C66FF867C}">
                  <a14:compatExt spid="_x0000_s146521"/>
                </a:ext>
                <a:ext uri="{FF2B5EF4-FFF2-40B4-BE49-F238E27FC236}">
                  <a16:creationId xmlns:a16="http://schemas.microsoft.com/office/drawing/2014/main" id="{00000000-0008-0000-0800-000059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254</xdr:row>
          <xdr:rowOff>0</xdr:rowOff>
        </xdr:from>
        <xdr:to>
          <xdr:col>34</xdr:col>
          <xdr:colOff>76200</xdr:colOff>
          <xdr:row>255</xdr:row>
          <xdr:rowOff>0</xdr:rowOff>
        </xdr:to>
        <xdr:sp macro="" textlink="">
          <xdr:nvSpPr>
            <xdr:cNvPr id="146522" name="Check Box 90" hidden="1">
              <a:extLst>
                <a:ext uri="{63B3BB69-23CF-44E3-9099-C40C66FF867C}">
                  <a14:compatExt spid="_x0000_s146522"/>
                </a:ext>
                <a:ext uri="{FF2B5EF4-FFF2-40B4-BE49-F238E27FC236}">
                  <a16:creationId xmlns:a16="http://schemas.microsoft.com/office/drawing/2014/main" id="{00000000-0008-0000-0800-00005A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254</xdr:row>
          <xdr:rowOff>152400</xdr:rowOff>
        </xdr:from>
        <xdr:to>
          <xdr:col>34</xdr:col>
          <xdr:colOff>76200</xdr:colOff>
          <xdr:row>255</xdr:row>
          <xdr:rowOff>152400</xdr:rowOff>
        </xdr:to>
        <xdr:sp macro="" textlink="">
          <xdr:nvSpPr>
            <xdr:cNvPr id="146523" name="Check Box 91" hidden="1">
              <a:extLst>
                <a:ext uri="{63B3BB69-23CF-44E3-9099-C40C66FF867C}">
                  <a14:compatExt spid="_x0000_s146523"/>
                </a:ext>
                <a:ext uri="{FF2B5EF4-FFF2-40B4-BE49-F238E27FC236}">
                  <a16:creationId xmlns:a16="http://schemas.microsoft.com/office/drawing/2014/main" id="{00000000-0008-0000-0800-00005B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257</xdr:row>
          <xdr:rowOff>0</xdr:rowOff>
        </xdr:from>
        <xdr:to>
          <xdr:col>39</xdr:col>
          <xdr:colOff>76200</xdr:colOff>
          <xdr:row>258</xdr:row>
          <xdr:rowOff>28575</xdr:rowOff>
        </xdr:to>
        <xdr:sp macro="" textlink="">
          <xdr:nvSpPr>
            <xdr:cNvPr id="146524" name="Check Box 92" hidden="1">
              <a:extLst>
                <a:ext uri="{63B3BB69-23CF-44E3-9099-C40C66FF867C}">
                  <a14:compatExt spid="_x0000_s146524"/>
                </a:ext>
                <a:ext uri="{FF2B5EF4-FFF2-40B4-BE49-F238E27FC236}">
                  <a16:creationId xmlns:a16="http://schemas.microsoft.com/office/drawing/2014/main" id="{00000000-0008-0000-0800-00005C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267</xdr:row>
          <xdr:rowOff>161925</xdr:rowOff>
        </xdr:from>
        <xdr:to>
          <xdr:col>12</xdr:col>
          <xdr:colOff>76200</xdr:colOff>
          <xdr:row>269</xdr:row>
          <xdr:rowOff>28575</xdr:rowOff>
        </xdr:to>
        <xdr:sp macro="" textlink="">
          <xdr:nvSpPr>
            <xdr:cNvPr id="146525" name="Check Box 93" hidden="1">
              <a:extLst>
                <a:ext uri="{63B3BB69-23CF-44E3-9099-C40C66FF867C}">
                  <a14:compatExt spid="_x0000_s146525"/>
                </a:ext>
                <a:ext uri="{FF2B5EF4-FFF2-40B4-BE49-F238E27FC236}">
                  <a16:creationId xmlns:a16="http://schemas.microsoft.com/office/drawing/2014/main" id="{00000000-0008-0000-0800-00005D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254</xdr:row>
          <xdr:rowOff>200025</xdr:rowOff>
        </xdr:from>
        <xdr:to>
          <xdr:col>12</xdr:col>
          <xdr:colOff>85725</xdr:colOff>
          <xdr:row>256</xdr:row>
          <xdr:rowOff>19050</xdr:rowOff>
        </xdr:to>
        <xdr:sp macro="" textlink="">
          <xdr:nvSpPr>
            <xdr:cNvPr id="146526" name="Check Box 94" hidden="1">
              <a:extLst>
                <a:ext uri="{63B3BB69-23CF-44E3-9099-C40C66FF867C}">
                  <a14:compatExt spid="_x0000_s146526"/>
                </a:ext>
                <a:ext uri="{FF2B5EF4-FFF2-40B4-BE49-F238E27FC236}">
                  <a16:creationId xmlns:a16="http://schemas.microsoft.com/office/drawing/2014/main" id="{00000000-0008-0000-0800-00005E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254</xdr:row>
          <xdr:rowOff>200025</xdr:rowOff>
        </xdr:from>
        <xdr:to>
          <xdr:col>20</xdr:col>
          <xdr:colOff>76200</xdr:colOff>
          <xdr:row>256</xdr:row>
          <xdr:rowOff>19050</xdr:rowOff>
        </xdr:to>
        <xdr:sp macro="" textlink="">
          <xdr:nvSpPr>
            <xdr:cNvPr id="146527" name="Check Box 95" hidden="1">
              <a:extLst>
                <a:ext uri="{63B3BB69-23CF-44E3-9099-C40C66FF867C}">
                  <a14:compatExt spid="_x0000_s146527"/>
                </a:ext>
                <a:ext uri="{FF2B5EF4-FFF2-40B4-BE49-F238E27FC236}">
                  <a16:creationId xmlns:a16="http://schemas.microsoft.com/office/drawing/2014/main" id="{00000000-0008-0000-0800-00005F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257</xdr:row>
          <xdr:rowOff>0</xdr:rowOff>
        </xdr:from>
        <xdr:to>
          <xdr:col>12</xdr:col>
          <xdr:colOff>95250</xdr:colOff>
          <xdr:row>258</xdr:row>
          <xdr:rowOff>38100</xdr:rowOff>
        </xdr:to>
        <xdr:sp macro="" textlink="">
          <xdr:nvSpPr>
            <xdr:cNvPr id="146528" name="Check Box 96" hidden="1">
              <a:extLst>
                <a:ext uri="{63B3BB69-23CF-44E3-9099-C40C66FF867C}">
                  <a14:compatExt spid="_x0000_s146528"/>
                </a:ext>
                <a:ext uri="{FF2B5EF4-FFF2-40B4-BE49-F238E27FC236}">
                  <a16:creationId xmlns:a16="http://schemas.microsoft.com/office/drawing/2014/main" id="{00000000-0008-0000-0800-000060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31</xdr:row>
          <xdr:rowOff>0</xdr:rowOff>
        </xdr:from>
        <xdr:to>
          <xdr:col>12</xdr:col>
          <xdr:colOff>95250</xdr:colOff>
          <xdr:row>32</xdr:row>
          <xdr:rowOff>38100</xdr:rowOff>
        </xdr:to>
        <xdr:sp macro="" textlink="">
          <xdr:nvSpPr>
            <xdr:cNvPr id="146529" name="Check Box 97" hidden="1">
              <a:extLst>
                <a:ext uri="{63B3BB69-23CF-44E3-9099-C40C66FF867C}">
                  <a14:compatExt spid="_x0000_s146529"/>
                </a:ext>
                <a:ext uri="{FF2B5EF4-FFF2-40B4-BE49-F238E27FC236}">
                  <a16:creationId xmlns:a16="http://schemas.microsoft.com/office/drawing/2014/main" id="{00000000-0008-0000-0800-000061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45</xdr:row>
          <xdr:rowOff>0</xdr:rowOff>
        </xdr:from>
        <xdr:to>
          <xdr:col>12</xdr:col>
          <xdr:colOff>95250</xdr:colOff>
          <xdr:row>46</xdr:row>
          <xdr:rowOff>38100</xdr:rowOff>
        </xdr:to>
        <xdr:sp macro="" textlink="">
          <xdr:nvSpPr>
            <xdr:cNvPr id="146530" name="Check Box 98" hidden="1">
              <a:extLst>
                <a:ext uri="{63B3BB69-23CF-44E3-9099-C40C66FF867C}">
                  <a14:compatExt spid="_x0000_s146530"/>
                </a:ext>
                <a:ext uri="{FF2B5EF4-FFF2-40B4-BE49-F238E27FC236}">
                  <a16:creationId xmlns:a16="http://schemas.microsoft.com/office/drawing/2014/main" id="{00000000-0008-0000-0800-000062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254</xdr:row>
          <xdr:rowOff>200025</xdr:rowOff>
        </xdr:from>
        <xdr:to>
          <xdr:col>27</xdr:col>
          <xdr:colOff>76200</xdr:colOff>
          <xdr:row>256</xdr:row>
          <xdr:rowOff>19050</xdr:rowOff>
        </xdr:to>
        <xdr:sp macro="" textlink="">
          <xdr:nvSpPr>
            <xdr:cNvPr id="146531" name="Check Box 99" hidden="1">
              <a:extLst>
                <a:ext uri="{63B3BB69-23CF-44E3-9099-C40C66FF867C}">
                  <a14:compatExt spid="_x0000_s146531"/>
                </a:ext>
                <a:ext uri="{FF2B5EF4-FFF2-40B4-BE49-F238E27FC236}">
                  <a16:creationId xmlns:a16="http://schemas.microsoft.com/office/drawing/2014/main" id="{00000000-0008-0000-0800-000063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287</xdr:row>
          <xdr:rowOff>0</xdr:rowOff>
        </xdr:from>
        <xdr:to>
          <xdr:col>12</xdr:col>
          <xdr:colOff>95250</xdr:colOff>
          <xdr:row>288</xdr:row>
          <xdr:rowOff>38100</xdr:rowOff>
        </xdr:to>
        <xdr:sp macro="" textlink="">
          <xdr:nvSpPr>
            <xdr:cNvPr id="146532" name="Check Box 100" hidden="1">
              <a:extLst>
                <a:ext uri="{63B3BB69-23CF-44E3-9099-C40C66FF867C}">
                  <a14:compatExt spid="_x0000_s146532"/>
                </a:ext>
                <a:ext uri="{FF2B5EF4-FFF2-40B4-BE49-F238E27FC236}">
                  <a16:creationId xmlns:a16="http://schemas.microsoft.com/office/drawing/2014/main" id="{00000000-0008-0000-0800-000064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288</xdr:row>
          <xdr:rowOff>0</xdr:rowOff>
        </xdr:from>
        <xdr:to>
          <xdr:col>12</xdr:col>
          <xdr:colOff>95250</xdr:colOff>
          <xdr:row>289</xdr:row>
          <xdr:rowOff>38100</xdr:rowOff>
        </xdr:to>
        <xdr:sp macro="" textlink="">
          <xdr:nvSpPr>
            <xdr:cNvPr id="146533" name="Check Box 101" hidden="1">
              <a:extLst>
                <a:ext uri="{63B3BB69-23CF-44E3-9099-C40C66FF867C}">
                  <a14:compatExt spid="_x0000_s146533"/>
                </a:ext>
                <a:ext uri="{FF2B5EF4-FFF2-40B4-BE49-F238E27FC236}">
                  <a16:creationId xmlns:a16="http://schemas.microsoft.com/office/drawing/2014/main" id="{00000000-0008-0000-0800-000065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289</xdr:row>
          <xdr:rowOff>0</xdr:rowOff>
        </xdr:from>
        <xdr:to>
          <xdr:col>12</xdr:col>
          <xdr:colOff>95250</xdr:colOff>
          <xdr:row>290</xdr:row>
          <xdr:rowOff>38100</xdr:rowOff>
        </xdr:to>
        <xdr:sp macro="" textlink="">
          <xdr:nvSpPr>
            <xdr:cNvPr id="146534" name="Check Box 102" hidden="1">
              <a:extLst>
                <a:ext uri="{63B3BB69-23CF-44E3-9099-C40C66FF867C}">
                  <a14:compatExt spid="_x0000_s146534"/>
                </a:ext>
                <a:ext uri="{FF2B5EF4-FFF2-40B4-BE49-F238E27FC236}">
                  <a16:creationId xmlns:a16="http://schemas.microsoft.com/office/drawing/2014/main" id="{00000000-0008-0000-0800-000066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291</xdr:row>
          <xdr:rowOff>0</xdr:rowOff>
        </xdr:from>
        <xdr:to>
          <xdr:col>12</xdr:col>
          <xdr:colOff>95250</xdr:colOff>
          <xdr:row>292</xdr:row>
          <xdr:rowOff>38100</xdr:rowOff>
        </xdr:to>
        <xdr:sp macro="" textlink="">
          <xdr:nvSpPr>
            <xdr:cNvPr id="146535" name="Check Box 103" hidden="1">
              <a:extLst>
                <a:ext uri="{63B3BB69-23CF-44E3-9099-C40C66FF867C}">
                  <a14:compatExt spid="_x0000_s146535"/>
                </a:ext>
                <a:ext uri="{FF2B5EF4-FFF2-40B4-BE49-F238E27FC236}">
                  <a16:creationId xmlns:a16="http://schemas.microsoft.com/office/drawing/2014/main" id="{00000000-0008-0000-0800-000067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290</xdr:row>
          <xdr:rowOff>0</xdr:rowOff>
        </xdr:from>
        <xdr:to>
          <xdr:col>12</xdr:col>
          <xdr:colOff>95250</xdr:colOff>
          <xdr:row>291</xdr:row>
          <xdr:rowOff>38100</xdr:rowOff>
        </xdr:to>
        <xdr:sp macro="" textlink="">
          <xdr:nvSpPr>
            <xdr:cNvPr id="146536" name="Check Box 104" hidden="1">
              <a:extLst>
                <a:ext uri="{63B3BB69-23CF-44E3-9099-C40C66FF867C}">
                  <a14:compatExt spid="_x0000_s146536"/>
                </a:ext>
                <a:ext uri="{FF2B5EF4-FFF2-40B4-BE49-F238E27FC236}">
                  <a16:creationId xmlns:a16="http://schemas.microsoft.com/office/drawing/2014/main" id="{00000000-0008-0000-0800-000068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281</xdr:row>
          <xdr:rowOff>0</xdr:rowOff>
        </xdr:from>
        <xdr:to>
          <xdr:col>39</xdr:col>
          <xdr:colOff>95250</xdr:colOff>
          <xdr:row>282</xdr:row>
          <xdr:rowOff>38100</xdr:rowOff>
        </xdr:to>
        <xdr:sp macro="" textlink="">
          <xdr:nvSpPr>
            <xdr:cNvPr id="146537" name="Check Box 105" hidden="1">
              <a:extLst>
                <a:ext uri="{63B3BB69-23CF-44E3-9099-C40C66FF867C}">
                  <a14:compatExt spid="_x0000_s146537"/>
                </a:ext>
                <a:ext uri="{FF2B5EF4-FFF2-40B4-BE49-F238E27FC236}">
                  <a16:creationId xmlns:a16="http://schemas.microsoft.com/office/drawing/2014/main" id="{00000000-0008-0000-0800-000069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279</xdr:row>
          <xdr:rowOff>0</xdr:rowOff>
        </xdr:from>
        <xdr:to>
          <xdr:col>12</xdr:col>
          <xdr:colOff>95250</xdr:colOff>
          <xdr:row>280</xdr:row>
          <xdr:rowOff>38100</xdr:rowOff>
        </xdr:to>
        <xdr:sp macro="" textlink="">
          <xdr:nvSpPr>
            <xdr:cNvPr id="146538" name="Check Box 106" hidden="1">
              <a:extLst>
                <a:ext uri="{63B3BB69-23CF-44E3-9099-C40C66FF867C}">
                  <a14:compatExt spid="_x0000_s146538"/>
                </a:ext>
                <a:ext uri="{FF2B5EF4-FFF2-40B4-BE49-F238E27FC236}">
                  <a16:creationId xmlns:a16="http://schemas.microsoft.com/office/drawing/2014/main" id="{00000000-0008-0000-0800-00006A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283</xdr:row>
          <xdr:rowOff>0</xdr:rowOff>
        </xdr:from>
        <xdr:to>
          <xdr:col>12</xdr:col>
          <xdr:colOff>95250</xdr:colOff>
          <xdr:row>284</xdr:row>
          <xdr:rowOff>38100</xdr:rowOff>
        </xdr:to>
        <xdr:sp macro="" textlink="">
          <xdr:nvSpPr>
            <xdr:cNvPr id="146539" name="Check Box 107" hidden="1">
              <a:extLst>
                <a:ext uri="{63B3BB69-23CF-44E3-9099-C40C66FF867C}">
                  <a14:compatExt spid="_x0000_s146539"/>
                </a:ext>
                <a:ext uri="{FF2B5EF4-FFF2-40B4-BE49-F238E27FC236}">
                  <a16:creationId xmlns:a16="http://schemas.microsoft.com/office/drawing/2014/main" id="{00000000-0008-0000-0800-00006B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277</xdr:row>
          <xdr:rowOff>161925</xdr:rowOff>
        </xdr:from>
        <xdr:to>
          <xdr:col>34</xdr:col>
          <xdr:colOff>95250</xdr:colOff>
          <xdr:row>279</xdr:row>
          <xdr:rowOff>28575</xdr:rowOff>
        </xdr:to>
        <xdr:sp macro="" textlink="">
          <xdr:nvSpPr>
            <xdr:cNvPr id="146540" name="Check Box 108" hidden="1">
              <a:extLst>
                <a:ext uri="{63B3BB69-23CF-44E3-9099-C40C66FF867C}">
                  <a14:compatExt spid="_x0000_s146540"/>
                </a:ext>
                <a:ext uri="{FF2B5EF4-FFF2-40B4-BE49-F238E27FC236}">
                  <a16:creationId xmlns:a16="http://schemas.microsoft.com/office/drawing/2014/main" id="{00000000-0008-0000-0800-00006C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36</xdr:row>
          <xdr:rowOff>161925</xdr:rowOff>
        </xdr:from>
        <xdr:to>
          <xdr:col>34</xdr:col>
          <xdr:colOff>95250</xdr:colOff>
          <xdr:row>38</xdr:row>
          <xdr:rowOff>28575</xdr:rowOff>
        </xdr:to>
        <xdr:sp macro="" textlink="">
          <xdr:nvSpPr>
            <xdr:cNvPr id="146541" name="Check Box 109" hidden="1">
              <a:extLst>
                <a:ext uri="{63B3BB69-23CF-44E3-9099-C40C66FF867C}">
                  <a14:compatExt spid="_x0000_s146541"/>
                </a:ext>
                <a:ext uri="{FF2B5EF4-FFF2-40B4-BE49-F238E27FC236}">
                  <a16:creationId xmlns:a16="http://schemas.microsoft.com/office/drawing/2014/main" id="{00000000-0008-0000-0800-00006D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20</xdr:row>
          <xdr:rowOff>180975</xdr:rowOff>
        </xdr:from>
        <xdr:to>
          <xdr:col>12</xdr:col>
          <xdr:colOff>95250</xdr:colOff>
          <xdr:row>22</xdr:row>
          <xdr:rowOff>28575</xdr:rowOff>
        </xdr:to>
        <xdr:sp macro="" textlink="">
          <xdr:nvSpPr>
            <xdr:cNvPr id="146542" name="Check Box 110" hidden="1">
              <a:extLst>
                <a:ext uri="{63B3BB69-23CF-44E3-9099-C40C66FF867C}">
                  <a14:compatExt spid="_x0000_s146542"/>
                </a:ext>
                <a:ext uri="{FF2B5EF4-FFF2-40B4-BE49-F238E27FC236}">
                  <a16:creationId xmlns:a16="http://schemas.microsoft.com/office/drawing/2014/main" id="{00000000-0008-0000-0800-00006E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71</xdr:row>
          <xdr:rowOff>152400</xdr:rowOff>
        </xdr:from>
        <xdr:to>
          <xdr:col>39</xdr:col>
          <xdr:colOff>95250</xdr:colOff>
          <xdr:row>73</xdr:row>
          <xdr:rowOff>19050</xdr:rowOff>
        </xdr:to>
        <xdr:sp macro="" textlink="">
          <xdr:nvSpPr>
            <xdr:cNvPr id="146543" name="Check Box 111" hidden="1">
              <a:extLst>
                <a:ext uri="{63B3BB69-23CF-44E3-9099-C40C66FF867C}">
                  <a14:compatExt spid="_x0000_s146543"/>
                </a:ext>
                <a:ext uri="{FF2B5EF4-FFF2-40B4-BE49-F238E27FC236}">
                  <a16:creationId xmlns:a16="http://schemas.microsoft.com/office/drawing/2014/main" id="{00000000-0008-0000-0800-00006F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70</xdr:row>
          <xdr:rowOff>152400</xdr:rowOff>
        </xdr:from>
        <xdr:to>
          <xdr:col>34</xdr:col>
          <xdr:colOff>95250</xdr:colOff>
          <xdr:row>72</xdr:row>
          <xdr:rowOff>19050</xdr:rowOff>
        </xdr:to>
        <xdr:sp macro="" textlink="">
          <xdr:nvSpPr>
            <xdr:cNvPr id="146544" name="Check Box 112" hidden="1">
              <a:extLst>
                <a:ext uri="{63B3BB69-23CF-44E3-9099-C40C66FF867C}">
                  <a14:compatExt spid="_x0000_s146544"/>
                </a:ext>
                <a:ext uri="{FF2B5EF4-FFF2-40B4-BE49-F238E27FC236}">
                  <a16:creationId xmlns:a16="http://schemas.microsoft.com/office/drawing/2014/main" id="{00000000-0008-0000-0800-000070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71</xdr:row>
          <xdr:rowOff>152400</xdr:rowOff>
        </xdr:from>
        <xdr:to>
          <xdr:col>34</xdr:col>
          <xdr:colOff>95250</xdr:colOff>
          <xdr:row>73</xdr:row>
          <xdr:rowOff>19050</xdr:rowOff>
        </xdr:to>
        <xdr:sp macro="" textlink="">
          <xdr:nvSpPr>
            <xdr:cNvPr id="146545" name="Check Box 113" hidden="1">
              <a:extLst>
                <a:ext uri="{63B3BB69-23CF-44E3-9099-C40C66FF867C}">
                  <a14:compatExt spid="_x0000_s146545"/>
                </a:ext>
                <a:ext uri="{FF2B5EF4-FFF2-40B4-BE49-F238E27FC236}">
                  <a16:creationId xmlns:a16="http://schemas.microsoft.com/office/drawing/2014/main" id="{00000000-0008-0000-0800-000071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70</xdr:row>
          <xdr:rowOff>152400</xdr:rowOff>
        </xdr:from>
        <xdr:to>
          <xdr:col>12</xdr:col>
          <xdr:colOff>95250</xdr:colOff>
          <xdr:row>72</xdr:row>
          <xdr:rowOff>19050</xdr:rowOff>
        </xdr:to>
        <xdr:sp macro="" textlink="">
          <xdr:nvSpPr>
            <xdr:cNvPr id="146546" name="Check Box 114" hidden="1">
              <a:extLst>
                <a:ext uri="{63B3BB69-23CF-44E3-9099-C40C66FF867C}">
                  <a14:compatExt spid="_x0000_s146546"/>
                </a:ext>
                <a:ext uri="{FF2B5EF4-FFF2-40B4-BE49-F238E27FC236}">
                  <a16:creationId xmlns:a16="http://schemas.microsoft.com/office/drawing/2014/main" id="{00000000-0008-0000-0800-000072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70</xdr:row>
          <xdr:rowOff>152400</xdr:rowOff>
        </xdr:from>
        <xdr:to>
          <xdr:col>15</xdr:col>
          <xdr:colOff>104775</xdr:colOff>
          <xdr:row>72</xdr:row>
          <xdr:rowOff>19050</xdr:rowOff>
        </xdr:to>
        <xdr:sp macro="" textlink="">
          <xdr:nvSpPr>
            <xdr:cNvPr id="146547" name="Check Box 115" hidden="1">
              <a:extLst>
                <a:ext uri="{63B3BB69-23CF-44E3-9099-C40C66FF867C}">
                  <a14:compatExt spid="_x0000_s146547"/>
                </a:ext>
                <a:ext uri="{FF2B5EF4-FFF2-40B4-BE49-F238E27FC236}">
                  <a16:creationId xmlns:a16="http://schemas.microsoft.com/office/drawing/2014/main" id="{00000000-0008-0000-0800-000073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71</xdr:row>
          <xdr:rowOff>152400</xdr:rowOff>
        </xdr:from>
        <xdr:to>
          <xdr:col>12</xdr:col>
          <xdr:colOff>95250</xdr:colOff>
          <xdr:row>73</xdr:row>
          <xdr:rowOff>19050</xdr:rowOff>
        </xdr:to>
        <xdr:sp macro="" textlink="">
          <xdr:nvSpPr>
            <xdr:cNvPr id="146548" name="Check Box 116" hidden="1">
              <a:extLst>
                <a:ext uri="{63B3BB69-23CF-44E3-9099-C40C66FF867C}">
                  <a14:compatExt spid="_x0000_s146548"/>
                </a:ext>
                <a:ext uri="{FF2B5EF4-FFF2-40B4-BE49-F238E27FC236}">
                  <a16:creationId xmlns:a16="http://schemas.microsoft.com/office/drawing/2014/main" id="{00000000-0008-0000-0800-000074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71</xdr:row>
          <xdr:rowOff>152400</xdr:rowOff>
        </xdr:from>
        <xdr:to>
          <xdr:col>19</xdr:col>
          <xdr:colOff>95250</xdr:colOff>
          <xdr:row>73</xdr:row>
          <xdr:rowOff>19050</xdr:rowOff>
        </xdr:to>
        <xdr:sp macro="" textlink="">
          <xdr:nvSpPr>
            <xdr:cNvPr id="146549" name="Check Box 117" hidden="1">
              <a:extLst>
                <a:ext uri="{63B3BB69-23CF-44E3-9099-C40C66FF867C}">
                  <a14:compatExt spid="_x0000_s146549"/>
                </a:ext>
                <a:ext uri="{FF2B5EF4-FFF2-40B4-BE49-F238E27FC236}">
                  <a16:creationId xmlns:a16="http://schemas.microsoft.com/office/drawing/2014/main" id="{00000000-0008-0000-0800-000075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72</xdr:row>
          <xdr:rowOff>152400</xdr:rowOff>
        </xdr:from>
        <xdr:to>
          <xdr:col>12</xdr:col>
          <xdr:colOff>95250</xdr:colOff>
          <xdr:row>74</xdr:row>
          <xdr:rowOff>9525</xdr:rowOff>
        </xdr:to>
        <xdr:sp macro="" textlink="">
          <xdr:nvSpPr>
            <xdr:cNvPr id="146550" name="Check Box 118" hidden="1">
              <a:extLst>
                <a:ext uri="{63B3BB69-23CF-44E3-9099-C40C66FF867C}">
                  <a14:compatExt spid="_x0000_s146550"/>
                </a:ext>
                <a:ext uri="{FF2B5EF4-FFF2-40B4-BE49-F238E27FC236}">
                  <a16:creationId xmlns:a16="http://schemas.microsoft.com/office/drawing/2014/main" id="{00000000-0008-0000-0800-000076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190500</xdr:colOff>
          <xdr:row>11</xdr:row>
          <xdr:rowOff>0</xdr:rowOff>
        </xdr:from>
        <xdr:to>
          <xdr:col>34</xdr:col>
          <xdr:colOff>95250</xdr:colOff>
          <xdr:row>12</xdr:row>
          <xdr:rowOff>38100</xdr:rowOff>
        </xdr:to>
        <xdr:sp macro="" textlink="">
          <xdr:nvSpPr>
            <xdr:cNvPr id="162817" name="Check Box 1" hidden="1">
              <a:extLst>
                <a:ext uri="{63B3BB69-23CF-44E3-9099-C40C66FF867C}">
                  <a14:compatExt spid="_x0000_s162817"/>
                </a:ext>
                <a:ext uri="{FF2B5EF4-FFF2-40B4-BE49-F238E27FC236}">
                  <a16:creationId xmlns:a16="http://schemas.microsoft.com/office/drawing/2014/main" id="{00000000-0008-0000-0900-000001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11</xdr:row>
          <xdr:rowOff>0</xdr:rowOff>
        </xdr:from>
        <xdr:to>
          <xdr:col>34</xdr:col>
          <xdr:colOff>95250</xdr:colOff>
          <xdr:row>12</xdr:row>
          <xdr:rowOff>38100</xdr:rowOff>
        </xdr:to>
        <xdr:sp macro="" textlink="">
          <xdr:nvSpPr>
            <xdr:cNvPr id="162818" name="Check Box 2" hidden="1">
              <a:extLst>
                <a:ext uri="{63B3BB69-23CF-44E3-9099-C40C66FF867C}">
                  <a14:compatExt spid="_x0000_s162818"/>
                </a:ext>
                <a:ext uri="{FF2B5EF4-FFF2-40B4-BE49-F238E27FC236}">
                  <a16:creationId xmlns:a16="http://schemas.microsoft.com/office/drawing/2014/main" id="{00000000-0008-0000-0900-000002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11</xdr:row>
          <xdr:rowOff>0</xdr:rowOff>
        </xdr:from>
        <xdr:to>
          <xdr:col>34</xdr:col>
          <xdr:colOff>95250</xdr:colOff>
          <xdr:row>12</xdr:row>
          <xdr:rowOff>38100</xdr:rowOff>
        </xdr:to>
        <xdr:sp macro="" textlink="">
          <xdr:nvSpPr>
            <xdr:cNvPr id="162819" name="Check Box 3" hidden="1">
              <a:extLst>
                <a:ext uri="{63B3BB69-23CF-44E3-9099-C40C66FF867C}">
                  <a14:compatExt spid="_x0000_s162819"/>
                </a:ext>
                <a:ext uri="{FF2B5EF4-FFF2-40B4-BE49-F238E27FC236}">
                  <a16:creationId xmlns:a16="http://schemas.microsoft.com/office/drawing/2014/main" id="{00000000-0008-0000-0900-000003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11</xdr:row>
          <xdr:rowOff>0</xdr:rowOff>
        </xdr:from>
        <xdr:to>
          <xdr:col>34</xdr:col>
          <xdr:colOff>95250</xdr:colOff>
          <xdr:row>12</xdr:row>
          <xdr:rowOff>38100</xdr:rowOff>
        </xdr:to>
        <xdr:sp macro="" textlink="">
          <xdr:nvSpPr>
            <xdr:cNvPr id="162820" name="Check Box 4" hidden="1">
              <a:extLst>
                <a:ext uri="{63B3BB69-23CF-44E3-9099-C40C66FF867C}">
                  <a14:compatExt spid="_x0000_s162820"/>
                </a:ext>
                <a:ext uri="{FF2B5EF4-FFF2-40B4-BE49-F238E27FC236}">
                  <a16:creationId xmlns:a16="http://schemas.microsoft.com/office/drawing/2014/main" id="{00000000-0008-0000-0900-000004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11</xdr:row>
          <xdr:rowOff>0</xdr:rowOff>
        </xdr:from>
        <xdr:to>
          <xdr:col>34</xdr:col>
          <xdr:colOff>95250</xdr:colOff>
          <xdr:row>12</xdr:row>
          <xdr:rowOff>38100</xdr:rowOff>
        </xdr:to>
        <xdr:sp macro="" textlink="">
          <xdr:nvSpPr>
            <xdr:cNvPr id="162821" name="Check Box 5" hidden="1">
              <a:extLst>
                <a:ext uri="{63B3BB69-23CF-44E3-9099-C40C66FF867C}">
                  <a14:compatExt spid="_x0000_s162821"/>
                </a:ext>
                <a:ext uri="{FF2B5EF4-FFF2-40B4-BE49-F238E27FC236}">
                  <a16:creationId xmlns:a16="http://schemas.microsoft.com/office/drawing/2014/main" id="{00000000-0008-0000-0900-000005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11</xdr:row>
          <xdr:rowOff>0</xdr:rowOff>
        </xdr:from>
        <xdr:to>
          <xdr:col>34</xdr:col>
          <xdr:colOff>95250</xdr:colOff>
          <xdr:row>12</xdr:row>
          <xdr:rowOff>38100</xdr:rowOff>
        </xdr:to>
        <xdr:sp macro="" textlink="">
          <xdr:nvSpPr>
            <xdr:cNvPr id="162822" name="Check Box 6" hidden="1">
              <a:extLst>
                <a:ext uri="{63B3BB69-23CF-44E3-9099-C40C66FF867C}">
                  <a14:compatExt spid="_x0000_s162822"/>
                </a:ext>
                <a:ext uri="{FF2B5EF4-FFF2-40B4-BE49-F238E27FC236}">
                  <a16:creationId xmlns:a16="http://schemas.microsoft.com/office/drawing/2014/main" id="{00000000-0008-0000-0900-000006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11</xdr:row>
          <xdr:rowOff>0</xdr:rowOff>
        </xdr:from>
        <xdr:to>
          <xdr:col>34</xdr:col>
          <xdr:colOff>95250</xdr:colOff>
          <xdr:row>12</xdr:row>
          <xdr:rowOff>38100</xdr:rowOff>
        </xdr:to>
        <xdr:sp macro="" textlink="">
          <xdr:nvSpPr>
            <xdr:cNvPr id="162823" name="Check Box 7" hidden="1">
              <a:extLst>
                <a:ext uri="{63B3BB69-23CF-44E3-9099-C40C66FF867C}">
                  <a14:compatExt spid="_x0000_s162823"/>
                </a:ext>
                <a:ext uri="{FF2B5EF4-FFF2-40B4-BE49-F238E27FC236}">
                  <a16:creationId xmlns:a16="http://schemas.microsoft.com/office/drawing/2014/main" id="{00000000-0008-0000-0900-000007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11</xdr:row>
          <xdr:rowOff>0</xdr:rowOff>
        </xdr:from>
        <xdr:to>
          <xdr:col>34</xdr:col>
          <xdr:colOff>95250</xdr:colOff>
          <xdr:row>12</xdr:row>
          <xdr:rowOff>38100</xdr:rowOff>
        </xdr:to>
        <xdr:sp macro="" textlink="">
          <xdr:nvSpPr>
            <xdr:cNvPr id="162824" name="Check Box 8" hidden="1">
              <a:extLst>
                <a:ext uri="{63B3BB69-23CF-44E3-9099-C40C66FF867C}">
                  <a14:compatExt spid="_x0000_s162824"/>
                </a:ext>
                <a:ext uri="{FF2B5EF4-FFF2-40B4-BE49-F238E27FC236}">
                  <a16:creationId xmlns:a16="http://schemas.microsoft.com/office/drawing/2014/main" id="{00000000-0008-0000-0900-000008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11</xdr:row>
          <xdr:rowOff>0</xdr:rowOff>
        </xdr:from>
        <xdr:to>
          <xdr:col>34</xdr:col>
          <xdr:colOff>95250</xdr:colOff>
          <xdr:row>12</xdr:row>
          <xdr:rowOff>38100</xdr:rowOff>
        </xdr:to>
        <xdr:sp macro="" textlink="">
          <xdr:nvSpPr>
            <xdr:cNvPr id="162825" name="Check Box 9" hidden="1">
              <a:extLst>
                <a:ext uri="{63B3BB69-23CF-44E3-9099-C40C66FF867C}">
                  <a14:compatExt spid="_x0000_s162825"/>
                </a:ext>
                <a:ext uri="{FF2B5EF4-FFF2-40B4-BE49-F238E27FC236}">
                  <a16:creationId xmlns:a16="http://schemas.microsoft.com/office/drawing/2014/main" id="{00000000-0008-0000-0900-000009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11</xdr:row>
          <xdr:rowOff>0</xdr:rowOff>
        </xdr:from>
        <xdr:to>
          <xdr:col>34</xdr:col>
          <xdr:colOff>95250</xdr:colOff>
          <xdr:row>12</xdr:row>
          <xdr:rowOff>38100</xdr:rowOff>
        </xdr:to>
        <xdr:sp macro="" textlink="">
          <xdr:nvSpPr>
            <xdr:cNvPr id="162826" name="Check Box 10" hidden="1">
              <a:extLst>
                <a:ext uri="{63B3BB69-23CF-44E3-9099-C40C66FF867C}">
                  <a14:compatExt spid="_x0000_s162826"/>
                </a:ext>
                <a:ext uri="{FF2B5EF4-FFF2-40B4-BE49-F238E27FC236}">
                  <a16:creationId xmlns:a16="http://schemas.microsoft.com/office/drawing/2014/main" id="{00000000-0008-0000-0900-00000A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11</xdr:row>
          <xdr:rowOff>0</xdr:rowOff>
        </xdr:from>
        <xdr:to>
          <xdr:col>34</xdr:col>
          <xdr:colOff>95250</xdr:colOff>
          <xdr:row>12</xdr:row>
          <xdr:rowOff>38100</xdr:rowOff>
        </xdr:to>
        <xdr:sp macro="" textlink="">
          <xdr:nvSpPr>
            <xdr:cNvPr id="162827" name="Check Box 11" hidden="1">
              <a:extLst>
                <a:ext uri="{63B3BB69-23CF-44E3-9099-C40C66FF867C}">
                  <a14:compatExt spid="_x0000_s162827"/>
                </a:ext>
                <a:ext uri="{FF2B5EF4-FFF2-40B4-BE49-F238E27FC236}">
                  <a16:creationId xmlns:a16="http://schemas.microsoft.com/office/drawing/2014/main" id="{00000000-0008-0000-0900-00000B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11</xdr:row>
          <xdr:rowOff>0</xdr:rowOff>
        </xdr:from>
        <xdr:to>
          <xdr:col>34</xdr:col>
          <xdr:colOff>95250</xdr:colOff>
          <xdr:row>12</xdr:row>
          <xdr:rowOff>38100</xdr:rowOff>
        </xdr:to>
        <xdr:sp macro="" textlink="">
          <xdr:nvSpPr>
            <xdr:cNvPr id="162828" name="Check Box 12" hidden="1">
              <a:extLst>
                <a:ext uri="{63B3BB69-23CF-44E3-9099-C40C66FF867C}">
                  <a14:compatExt spid="_x0000_s162828"/>
                </a:ext>
                <a:ext uri="{FF2B5EF4-FFF2-40B4-BE49-F238E27FC236}">
                  <a16:creationId xmlns:a16="http://schemas.microsoft.com/office/drawing/2014/main" id="{00000000-0008-0000-0900-00000C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12</xdr:row>
          <xdr:rowOff>0</xdr:rowOff>
        </xdr:from>
        <xdr:to>
          <xdr:col>34</xdr:col>
          <xdr:colOff>95250</xdr:colOff>
          <xdr:row>13</xdr:row>
          <xdr:rowOff>38100</xdr:rowOff>
        </xdr:to>
        <xdr:sp macro="" textlink="">
          <xdr:nvSpPr>
            <xdr:cNvPr id="162829" name="Check Box 13" hidden="1">
              <a:extLst>
                <a:ext uri="{63B3BB69-23CF-44E3-9099-C40C66FF867C}">
                  <a14:compatExt spid="_x0000_s162829"/>
                </a:ext>
                <a:ext uri="{FF2B5EF4-FFF2-40B4-BE49-F238E27FC236}">
                  <a16:creationId xmlns:a16="http://schemas.microsoft.com/office/drawing/2014/main" id="{00000000-0008-0000-0900-00000D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12</xdr:row>
          <xdr:rowOff>0</xdr:rowOff>
        </xdr:from>
        <xdr:to>
          <xdr:col>34</xdr:col>
          <xdr:colOff>95250</xdr:colOff>
          <xdr:row>13</xdr:row>
          <xdr:rowOff>38100</xdr:rowOff>
        </xdr:to>
        <xdr:sp macro="" textlink="">
          <xdr:nvSpPr>
            <xdr:cNvPr id="162830" name="Check Box 14" hidden="1">
              <a:extLst>
                <a:ext uri="{63B3BB69-23CF-44E3-9099-C40C66FF867C}">
                  <a14:compatExt spid="_x0000_s162830"/>
                </a:ext>
                <a:ext uri="{FF2B5EF4-FFF2-40B4-BE49-F238E27FC236}">
                  <a16:creationId xmlns:a16="http://schemas.microsoft.com/office/drawing/2014/main" id="{00000000-0008-0000-0900-00000E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12</xdr:row>
          <xdr:rowOff>0</xdr:rowOff>
        </xdr:from>
        <xdr:to>
          <xdr:col>34</xdr:col>
          <xdr:colOff>95250</xdr:colOff>
          <xdr:row>13</xdr:row>
          <xdr:rowOff>38100</xdr:rowOff>
        </xdr:to>
        <xdr:sp macro="" textlink="">
          <xdr:nvSpPr>
            <xdr:cNvPr id="162831" name="Check Box 15" hidden="1">
              <a:extLst>
                <a:ext uri="{63B3BB69-23CF-44E3-9099-C40C66FF867C}">
                  <a14:compatExt spid="_x0000_s162831"/>
                </a:ext>
                <a:ext uri="{FF2B5EF4-FFF2-40B4-BE49-F238E27FC236}">
                  <a16:creationId xmlns:a16="http://schemas.microsoft.com/office/drawing/2014/main" id="{00000000-0008-0000-0900-00000F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12</xdr:row>
          <xdr:rowOff>0</xdr:rowOff>
        </xdr:from>
        <xdr:to>
          <xdr:col>34</xdr:col>
          <xdr:colOff>95250</xdr:colOff>
          <xdr:row>13</xdr:row>
          <xdr:rowOff>38100</xdr:rowOff>
        </xdr:to>
        <xdr:sp macro="" textlink="">
          <xdr:nvSpPr>
            <xdr:cNvPr id="162832" name="Check Box 16" hidden="1">
              <a:extLst>
                <a:ext uri="{63B3BB69-23CF-44E3-9099-C40C66FF867C}">
                  <a14:compatExt spid="_x0000_s162832"/>
                </a:ext>
                <a:ext uri="{FF2B5EF4-FFF2-40B4-BE49-F238E27FC236}">
                  <a16:creationId xmlns:a16="http://schemas.microsoft.com/office/drawing/2014/main" id="{00000000-0008-0000-0900-000010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12</xdr:row>
          <xdr:rowOff>0</xdr:rowOff>
        </xdr:from>
        <xdr:to>
          <xdr:col>34</xdr:col>
          <xdr:colOff>95250</xdr:colOff>
          <xdr:row>13</xdr:row>
          <xdr:rowOff>38100</xdr:rowOff>
        </xdr:to>
        <xdr:sp macro="" textlink="">
          <xdr:nvSpPr>
            <xdr:cNvPr id="162833" name="Check Box 17" hidden="1">
              <a:extLst>
                <a:ext uri="{63B3BB69-23CF-44E3-9099-C40C66FF867C}">
                  <a14:compatExt spid="_x0000_s162833"/>
                </a:ext>
                <a:ext uri="{FF2B5EF4-FFF2-40B4-BE49-F238E27FC236}">
                  <a16:creationId xmlns:a16="http://schemas.microsoft.com/office/drawing/2014/main" id="{00000000-0008-0000-0900-000011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12</xdr:row>
          <xdr:rowOff>0</xdr:rowOff>
        </xdr:from>
        <xdr:to>
          <xdr:col>34</xdr:col>
          <xdr:colOff>95250</xdr:colOff>
          <xdr:row>13</xdr:row>
          <xdr:rowOff>38100</xdr:rowOff>
        </xdr:to>
        <xdr:sp macro="" textlink="">
          <xdr:nvSpPr>
            <xdr:cNvPr id="162834" name="Check Box 18" hidden="1">
              <a:extLst>
                <a:ext uri="{63B3BB69-23CF-44E3-9099-C40C66FF867C}">
                  <a14:compatExt spid="_x0000_s162834"/>
                </a:ext>
                <a:ext uri="{FF2B5EF4-FFF2-40B4-BE49-F238E27FC236}">
                  <a16:creationId xmlns:a16="http://schemas.microsoft.com/office/drawing/2014/main" id="{00000000-0008-0000-0900-000012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12</xdr:row>
          <xdr:rowOff>0</xdr:rowOff>
        </xdr:from>
        <xdr:to>
          <xdr:col>34</xdr:col>
          <xdr:colOff>95250</xdr:colOff>
          <xdr:row>13</xdr:row>
          <xdr:rowOff>38100</xdr:rowOff>
        </xdr:to>
        <xdr:sp macro="" textlink="">
          <xdr:nvSpPr>
            <xdr:cNvPr id="162835" name="Check Box 19" hidden="1">
              <a:extLst>
                <a:ext uri="{63B3BB69-23CF-44E3-9099-C40C66FF867C}">
                  <a14:compatExt spid="_x0000_s162835"/>
                </a:ext>
                <a:ext uri="{FF2B5EF4-FFF2-40B4-BE49-F238E27FC236}">
                  <a16:creationId xmlns:a16="http://schemas.microsoft.com/office/drawing/2014/main" id="{00000000-0008-0000-0900-000013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12</xdr:row>
          <xdr:rowOff>0</xdr:rowOff>
        </xdr:from>
        <xdr:to>
          <xdr:col>34</xdr:col>
          <xdr:colOff>95250</xdr:colOff>
          <xdr:row>13</xdr:row>
          <xdr:rowOff>38100</xdr:rowOff>
        </xdr:to>
        <xdr:sp macro="" textlink="">
          <xdr:nvSpPr>
            <xdr:cNvPr id="162836" name="Check Box 20" hidden="1">
              <a:extLst>
                <a:ext uri="{63B3BB69-23CF-44E3-9099-C40C66FF867C}">
                  <a14:compatExt spid="_x0000_s162836"/>
                </a:ext>
                <a:ext uri="{FF2B5EF4-FFF2-40B4-BE49-F238E27FC236}">
                  <a16:creationId xmlns:a16="http://schemas.microsoft.com/office/drawing/2014/main" id="{00000000-0008-0000-0900-000014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12</xdr:row>
          <xdr:rowOff>0</xdr:rowOff>
        </xdr:from>
        <xdr:to>
          <xdr:col>34</xdr:col>
          <xdr:colOff>95250</xdr:colOff>
          <xdr:row>13</xdr:row>
          <xdr:rowOff>38100</xdr:rowOff>
        </xdr:to>
        <xdr:sp macro="" textlink="">
          <xdr:nvSpPr>
            <xdr:cNvPr id="162837" name="Check Box 21" hidden="1">
              <a:extLst>
                <a:ext uri="{63B3BB69-23CF-44E3-9099-C40C66FF867C}">
                  <a14:compatExt spid="_x0000_s162837"/>
                </a:ext>
                <a:ext uri="{FF2B5EF4-FFF2-40B4-BE49-F238E27FC236}">
                  <a16:creationId xmlns:a16="http://schemas.microsoft.com/office/drawing/2014/main" id="{00000000-0008-0000-0900-000015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12</xdr:row>
          <xdr:rowOff>0</xdr:rowOff>
        </xdr:from>
        <xdr:to>
          <xdr:col>34</xdr:col>
          <xdr:colOff>95250</xdr:colOff>
          <xdr:row>13</xdr:row>
          <xdr:rowOff>38100</xdr:rowOff>
        </xdr:to>
        <xdr:sp macro="" textlink="">
          <xdr:nvSpPr>
            <xdr:cNvPr id="162838" name="Check Box 22" hidden="1">
              <a:extLst>
                <a:ext uri="{63B3BB69-23CF-44E3-9099-C40C66FF867C}">
                  <a14:compatExt spid="_x0000_s162838"/>
                </a:ext>
                <a:ext uri="{FF2B5EF4-FFF2-40B4-BE49-F238E27FC236}">
                  <a16:creationId xmlns:a16="http://schemas.microsoft.com/office/drawing/2014/main" id="{00000000-0008-0000-0900-000016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12</xdr:row>
          <xdr:rowOff>0</xdr:rowOff>
        </xdr:from>
        <xdr:to>
          <xdr:col>34</xdr:col>
          <xdr:colOff>95250</xdr:colOff>
          <xdr:row>13</xdr:row>
          <xdr:rowOff>38100</xdr:rowOff>
        </xdr:to>
        <xdr:sp macro="" textlink="">
          <xdr:nvSpPr>
            <xdr:cNvPr id="162839" name="Check Box 23" hidden="1">
              <a:extLst>
                <a:ext uri="{63B3BB69-23CF-44E3-9099-C40C66FF867C}">
                  <a14:compatExt spid="_x0000_s162839"/>
                </a:ext>
                <a:ext uri="{FF2B5EF4-FFF2-40B4-BE49-F238E27FC236}">
                  <a16:creationId xmlns:a16="http://schemas.microsoft.com/office/drawing/2014/main" id="{00000000-0008-0000-0900-000017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12</xdr:row>
          <xdr:rowOff>0</xdr:rowOff>
        </xdr:from>
        <xdr:to>
          <xdr:col>34</xdr:col>
          <xdr:colOff>95250</xdr:colOff>
          <xdr:row>13</xdr:row>
          <xdr:rowOff>38100</xdr:rowOff>
        </xdr:to>
        <xdr:sp macro="" textlink="">
          <xdr:nvSpPr>
            <xdr:cNvPr id="162840" name="Check Box 24" hidden="1">
              <a:extLst>
                <a:ext uri="{63B3BB69-23CF-44E3-9099-C40C66FF867C}">
                  <a14:compatExt spid="_x0000_s162840"/>
                </a:ext>
                <a:ext uri="{FF2B5EF4-FFF2-40B4-BE49-F238E27FC236}">
                  <a16:creationId xmlns:a16="http://schemas.microsoft.com/office/drawing/2014/main" id="{00000000-0008-0000-0900-000018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2841" name="Check Box 25" hidden="1">
              <a:extLst>
                <a:ext uri="{63B3BB69-23CF-44E3-9099-C40C66FF867C}">
                  <a14:compatExt spid="_x0000_s162841"/>
                </a:ext>
                <a:ext uri="{FF2B5EF4-FFF2-40B4-BE49-F238E27FC236}">
                  <a16:creationId xmlns:a16="http://schemas.microsoft.com/office/drawing/2014/main" id="{00000000-0008-0000-0900-000019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2842" name="Check Box 26" hidden="1">
              <a:extLst>
                <a:ext uri="{63B3BB69-23CF-44E3-9099-C40C66FF867C}">
                  <a14:compatExt spid="_x0000_s162842"/>
                </a:ext>
                <a:ext uri="{FF2B5EF4-FFF2-40B4-BE49-F238E27FC236}">
                  <a16:creationId xmlns:a16="http://schemas.microsoft.com/office/drawing/2014/main" id="{00000000-0008-0000-0900-00001A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2843" name="Check Box 27" hidden="1">
              <a:extLst>
                <a:ext uri="{63B3BB69-23CF-44E3-9099-C40C66FF867C}">
                  <a14:compatExt spid="_x0000_s162843"/>
                </a:ext>
                <a:ext uri="{FF2B5EF4-FFF2-40B4-BE49-F238E27FC236}">
                  <a16:creationId xmlns:a16="http://schemas.microsoft.com/office/drawing/2014/main" id="{00000000-0008-0000-0900-00001B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2844" name="Check Box 28" hidden="1">
              <a:extLst>
                <a:ext uri="{63B3BB69-23CF-44E3-9099-C40C66FF867C}">
                  <a14:compatExt spid="_x0000_s162844"/>
                </a:ext>
                <a:ext uri="{FF2B5EF4-FFF2-40B4-BE49-F238E27FC236}">
                  <a16:creationId xmlns:a16="http://schemas.microsoft.com/office/drawing/2014/main" id="{00000000-0008-0000-0900-00001C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2845" name="Check Box 29" hidden="1">
              <a:extLst>
                <a:ext uri="{63B3BB69-23CF-44E3-9099-C40C66FF867C}">
                  <a14:compatExt spid="_x0000_s162845"/>
                </a:ext>
                <a:ext uri="{FF2B5EF4-FFF2-40B4-BE49-F238E27FC236}">
                  <a16:creationId xmlns:a16="http://schemas.microsoft.com/office/drawing/2014/main" id="{00000000-0008-0000-0900-00001D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2846" name="Check Box 30" hidden="1">
              <a:extLst>
                <a:ext uri="{63B3BB69-23CF-44E3-9099-C40C66FF867C}">
                  <a14:compatExt spid="_x0000_s162846"/>
                </a:ext>
                <a:ext uri="{FF2B5EF4-FFF2-40B4-BE49-F238E27FC236}">
                  <a16:creationId xmlns:a16="http://schemas.microsoft.com/office/drawing/2014/main" id="{00000000-0008-0000-0900-00001E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2847" name="Check Box 31" hidden="1">
              <a:extLst>
                <a:ext uri="{63B3BB69-23CF-44E3-9099-C40C66FF867C}">
                  <a14:compatExt spid="_x0000_s162847"/>
                </a:ext>
                <a:ext uri="{FF2B5EF4-FFF2-40B4-BE49-F238E27FC236}">
                  <a16:creationId xmlns:a16="http://schemas.microsoft.com/office/drawing/2014/main" id="{00000000-0008-0000-0900-00001F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2848" name="Check Box 32" hidden="1">
              <a:extLst>
                <a:ext uri="{63B3BB69-23CF-44E3-9099-C40C66FF867C}">
                  <a14:compatExt spid="_x0000_s162848"/>
                </a:ext>
                <a:ext uri="{FF2B5EF4-FFF2-40B4-BE49-F238E27FC236}">
                  <a16:creationId xmlns:a16="http://schemas.microsoft.com/office/drawing/2014/main" id="{00000000-0008-0000-0900-000020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2849" name="Check Box 33" hidden="1">
              <a:extLst>
                <a:ext uri="{63B3BB69-23CF-44E3-9099-C40C66FF867C}">
                  <a14:compatExt spid="_x0000_s162849"/>
                </a:ext>
                <a:ext uri="{FF2B5EF4-FFF2-40B4-BE49-F238E27FC236}">
                  <a16:creationId xmlns:a16="http://schemas.microsoft.com/office/drawing/2014/main" id="{00000000-0008-0000-0900-000021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2850" name="Check Box 34" hidden="1">
              <a:extLst>
                <a:ext uri="{63B3BB69-23CF-44E3-9099-C40C66FF867C}">
                  <a14:compatExt spid="_x0000_s162850"/>
                </a:ext>
                <a:ext uri="{FF2B5EF4-FFF2-40B4-BE49-F238E27FC236}">
                  <a16:creationId xmlns:a16="http://schemas.microsoft.com/office/drawing/2014/main" id="{00000000-0008-0000-0900-000022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2851" name="Check Box 35" hidden="1">
              <a:extLst>
                <a:ext uri="{63B3BB69-23CF-44E3-9099-C40C66FF867C}">
                  <a14:compatExt spid="_x0000_s162851"/>
                </a:ext>
                <a:ext uri="{FF2B5EF4-FFF2-40B4-BE49-F238E27FC236}">
                  <a16:creationId xmlns:a16="http://schemas.microsoft.com/office/drawing/2014/main" id="{00000000-0008-0000-0900-000023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2852" name="Check Box 36" hidden="1">
              <a:extLst>
                <a:ext uri="{63B3BB69-23CF-44E3-9099-C40C66FF867C}">
                  <a14:compatExt spid="_x0000_s162852"/>
                </a:ext>
                <a:ext uri="{FF2B5EF4-FFF2-40B4-BE49-F238E27FC236}">
                  <a16:creationId xmlns:a16="http://schemas.microsoft.com/office/drawing/2014/main" id="{00000000-0008-0000-0900-000024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14</xdr:row>
          <xdr:rowOff>0</xdr:rowOff>
        </xdr:from>
        <xdr:to>
          <xdr:col>34</xdr:col>
          <xdr:colOff>95250</xdr:colOff>
          <xdr:row>15</xdr:row>
          <xdr:rowOff>38100</xdr:rowOff>
        </xdr:to>
        <xdr:sp macro="" textlink="">
          <xdr:nvSpPr>
            <xdr:cNvPr id="162853" name="Check Box 37" hidden="1">
              <a:extLst>
                <a:ext uri="{63B3BB69-23CF-44E3-9099-C40C66FF867C}">
                  <a14:compatExt spid="_x0000_s162853"/>
                </a:ext>
                <a:ext uri="{FF2B5EF4-FFF2-40B4-BE49-F238E27FC236}">
                  <a16:creationId xmlns:a16="http://schemas.microsoft.com/office/drawing/2014/main" id="{00000000-0008-0000-0900-000025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19</xdr:row>
          <xdr:rowOff>0</xdr:rowOff>
        </xdr:from>
        <xdr:to>
          <xdr:col>34</xdr:col>
          <xdr:colOff>95250</xdr:colOff>
          <xdr:row>20</xdr:row>
          <xdr:rowOff>38100</xdr:rowOff>
        </xdr:to>
        <xdr:sp macro="" textlink="">
          <xdr:nvSpPr>
            <xdr:cNvPr id="162854" name="Check Box 38" hidden="1">
              <a:extLst>
                <a:ext uri="{63B3BB69-23CF-44E3-9099-C40C66FF867C}">
                  <a14:compatExt spid="_x0000_s162854"/>
                </a:ext>
                <a:ext uri="{FF2B5EF4-FFF2-40B4-BE49-F238E27FC236}">
                  <a16:creationId xmlns:a16="http://schemas.microsoft.com/office/drawing/2014/main" id="{00000000-0008-0000-0900-000026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19</xdr:row>
          <xdr:rowOff>161925</xdr:rowOff>
        </xdr:from>
        <xdr:to>
          <xdr:col>34</xdr:col>
          <xdr:colOff>95250</xdr:colOff>
          <xdr:row>21</xdr:row>
          <xdr:rowOff>28575</xdr:rowOff>
        </xdr:to>
        <xdr:sp macro="" textlink="">
          <xdr:nvSpPr>
            <xdr:cNvPr id="162855" name="Check Box 39" hidden="1">
              <a:extLst>
                <a:ext uri="{63B3BB69-23CF-44E3-9099-C40C66FF867C}">
                  <a14:compatExt spid="_x0000_s162855"/>
                </a:ext>
                <a:ext uri="{FF2B5EF4-FFF2-40B4-BE49-F238E27FC236}">
                  <a16:creationId xmlns:a16="http://schemas.microsoft.com/office/drawing/2014/main" id="{00000000-0008-0000-0900-000027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20</xdr:row>
          <xdr:rowOff>161925</xdr:rowOff>
        </xdr:from>
        <xdr:to>
          <xdr:col>34</xdr:col>
          <xdr:colOff>95250</xdr:colOff>
          <xdr:row>22</xdr:row>
          <xdr:rowOff>28575</xdr:rowOff>
        </xdr:to>
        <xdr:sp macro="" textlink="">
          <xdr:nvSpPr>
            <xdr:cNvPr id="162856" name="Check Box 40" hidden="1">
              <a:extLst>
                <a:ext uri="{63B3BB69-23CF-44E3-9099-C40C66FF867C}">
                  <a14:compatExt spid="_x0000_s162856"/>
                </a:ext>
                <a:ext uri="{FF2B5EF4-FFF2-40B4-BE49-F238E27FC236}">
                  <a16:creationId xmlns:a16="http://schemas.microsoft.com/office/drawing/2014/main" id="{00000000-0008-0000-0900-000028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161925</xdr:rowOff>
        </xdr:from>
        <xdr:to>
          <xdr:col>34</xdr:col>
          <xdr:colOff>95250</xdr:colOff>
          <xdr:row>23</xdr:row>
          <xdr:rowOff>28575</xdr:rowOff>
        </xdr:to>
        <xdr:sp macro="" textlink="">
          <xdr:nvSpPr>
            <xdr:cNvPr id="162857" name="Check Box 41" hidden="1">
              <a:extLst>
                <a:ext uri="{63B3BB69-23CF-44E3-9099-C40C66FF867C}">
                  <a14:compatExt spid="_x0000_s162857"/>
                </a:ext>
                <a:ext uri="{FF2B5EF4-FFF2-40B4-BE49-F238E27FC236}">
                  <a16:creationId xmlns:a16="http://schemas.microsoft.com/office/drawing/2014/main" id="{00000000-0008-0000-0900-000029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22</xdr:row>
          <xdr:rowOff>161925</xdr:rowOff>
        </xdr:from>
        <xdr:to>
          <xdr:col>34</xdr:col>
          <xdr:colOff>95250</xdr:colOff>
          <xdr:row>24</xdr:row>
          <xdr:rowOff>28575</xdr:rowOff>
        </xdr:to>
        <xdr:sp macro="" textlink="">
          <xdr:nvSpPr>
            <xdr:cNvPr id="162858" name="Check Box 42" hidden="1">
              <a:extLst>
                <a:ext uri="{63B3BB69-23CF-44E3-9099-C40C66FF867C}">
                  <a14:compatExt spid="_x0000_s162858"/>
                </a:ext>
                <a:ext uri="{FF2B5EF4-FFF2-40B4-BE49-F238E27FC236}">
                  <a16:creationId xmlns:a16="http://schemas.microsoft.com/office/drawing/2014/main" id="{00000000-0008-0000-0900-00002A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161925</xdr:rowOff>
        </xdr:from>
        <xdr:to>
          <xdr:col>34</xdr:col>
          <xdr:colOff>95250</xdr:colOff>
          <xdr:row>25</xdr:row>
          <xdr:rowOff>28575</xdr:rowOff>
        </xdr:to>
        <xdr:sp macro="" textlink="">
          <xdr:nvSpPr>
            <xdr:cNvPr id="162859" name="Check Box 43" hidden="1">
              <a:extLst>
                <a:ext uri="{63B3BB69-23CF-44E3-9099-C40C66FF867C}">
                  <a14:compatExt spid="_x0000_s162859"/>
                </a:ext>
                <a:ext uri="{FF2B5EF4-FFF2-40B4-BE49-F238E27FC236}">
                  <a16:creationId xmlns:a16="http://schemas.microsoft.com/office/drawing/2014/main" id="{00000000-0008-0000-0900-00002B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14</xdr:row>
          <xdr:rowOff>0</xdr:rowOff>
        </xdr:from>
        <xdr:to>
          <xdr:col>39</xdr:col>
          <xdr:colOff>95250</xdr:colOff>
          <xdr:row>15</xdr:row>
          <xdr:rowOff>38100</xdr:rowOff>
        </xdr:to>
        <xdr:sp macro="" textlink="">
          <xdr:nvSpPr>
            <xdr:cNvPr id="162860" name="Check Box 44" hidden="1">
              <a:extLst>
                <a:ext uri="{63B3BB69-23CF-44E3-9099-C40C66FF867C}">
                  <a14:compatExt spid="_x0000_s162860"/>
                </a:ext>
                <a:ext uri="{FF2B5EF4-FFF2-40B4-BE49-F238E27FC236}">
                  <a16:creationId xmlns:a16="http://schemas.microsoft.com/office/drawing/2014/main" id="{00000000-0008-0000-0900-00002C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13</xdr:row>
          <xdr:rowOff>0</xdr:rowOff>
        </xdr:from>
        <xdr:to>
          <xdr:col>12</xdr:col>
          <xdr:colOff>95250</xdr:colOff>
          <xdr:row>14</xdr:row>
          <xdr:rowOff>38100</xdr:rowOff>
        </xdr:to>
        <xdr:sp macro="" textlink="">
          <xdr:nvSpPr>
            <xdr:cNvPr id="162861" name="Check Box 45" hidden="1">
              <a:extLst>
                <a:ext uri="{63B3BB69-23CF-44E3-9099-C40C66FF867C}">
                  <a14:compatExt spid="_x0000_s162861"/>
                </a:ext>
                <a:ext uri="{FF2B5EF4-FFF2-40B4-BE49-F238E27FC236}">
                  <a16:creationId xmlns:a16="http://schemas.microsoft.com/office/drawing/2014/main" id="{00000000-0008-0000-0900-00002D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19</xdr:row>
          <xdr:rowOff>0</xdr:rowOff>
        </xdr:from>
        <xdr:to>
          <xdr:col>12</xdr:col>
          <xdr:colOff>95250</xdr:colOff>
          <xdr:row>20</xdr:row>
          <xdr:rowOff>38100</xdr:rowOff>
        </xdr:to>
        <xdr:sp macro="" textlink="">
          <xdr:nvSpPr>
            <xdr:cNvPr id="162862" name="Check Box 46" hidden="1">
              <a:extLst>
                <a:ext uri="{63B3BB69-23CF-44E3-9099-C40C66FF867C}">
                  <a14:compatExt spid="_x0000_s162862"/>
                </a:ext>
                <a:ext uri="{FF2B5EF4-FFF2-40B4-BE49-F238E27FC236}">
                  <a16:creationId xmlns:a16="http://schemas.microsoft.com/office/drawing/2014/main" id="{00000000-0008-0000-0900-00002E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20</xdr:row>
          <xdr:rowOff>0</xdr:rowOff>
        </xdr:from>
        <xdr:to>
          <xdr:col>12</xdr:col>
          <xdr:colOff>95250</xdr:colOff>
          <xdr:row>21</xdr:row>
          <xdr:rowOff>38100</xdr:rowOff>
        </xdr:to>
        <xdr:sp macro="" textlink="">
          <xdr:nvSpPr>
            <xdr:cNvPr id="162863" name="Check Box 47" hidden="1">
              <a:extLst>
                <a:ext uri="{63B3BB69-23CF-44E3-9099-C40C66FF867C}">
                  <a14:compatExt spid="_x0000_s162863"/>
                </a:ext>
                <a:ext uri="{FF2B5EF4-FFF2-40B4-BE49-F238E27FC236}">
                  <a16:creationId xmlns:a16="http://schemas.microsoft.com/office/drawing/2014/main" id="{00000000-0008-0000-0900-00002F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20</xdr:row>
          <xdr:rowOff>0</xdr:rowOff>
        </xdr:from>
        <xdr:to>
          <xdr:col>12</xdr:col>
          <xdr:colOff>95250</xdr:colOff>
          <xdr:row>21</xdr:row>
          <xdr:rowOff>38100</xdr:rowOff>
        </xdr:to>
        <xdr:sp macro="" textlink="">
          <xdr:nvSpPr>
            <xdr:cNvPr id="162864" name="Check Box 48" hidden="1">
              <a:extLst>
                <a:ext uri="{63B3BB69-23CF-44E3-9099-C40C66FF867C}">
                  <a14:compatExt spid="_x0000_s162864"/>
                </a:ext>
                <a:ext uri="{FF2B5EF4-FFF2-40B4-BE49-F238E27FC236}">
                  <a16:creationId xmlns:a16="http://schemas.microsoft.com/office/drawing/2014/main" id="{00000000-0008-0000-0900-000030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20</xdr:row>
          <xdr:rowOff>0</xdr:rowOff>
        </xdr:from>
        <xdr:to>
          <xdr:col>12</xdr:col>
          <xdr:colOff>95250</xdr:colOff>
          <xdr:row>21</xdr:row>
          <xdr:rowOff>38100</xdr:rowOff>
        </xdr:to>
        <xdr:sp macro="" textlink="">
          <xdr:nvSpPr>
            <xdr:cNvPr id="162865" name="Check Box 49" hidden="1">
              <a:extLst>
                <a:ext uri="{63B3BB69-23CF-44E3-9099-C40C66FF867C}">
                  <a14:compatExt spid="_x0000_s162865"/>
                </a:ext>
                <a:ext uri="{FF2B5EF4-FFF2-40B4-BE49-F238E27FC236}">
                  <a16:creationId xmlns:a16="http://schemas.microsoft.com/office/drawing/2014/main" id="{00000000-0008-0000-0900-000031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20</xdr:row>
          <xdr:rowOff>0</xdr:rowOff>
        </xdr:from>
        <xdr:to>
          <xdr:col>12</xdr:col>
          <xdr:colOff>95250</xdr:colOff>
          <xdr:row>21</xdr:row>
          <xdr:rowOff>38100</xdr:rowOff>
        </xdr:to>
        <xdr:sp macro="" textlink="">
          <xdr:nvSpPr>
            <xdr:cNvPr id="162866" name="Check Box 50" hidden="1">
              <a:extLst>
                <a:ext uri="{63B3BB69-23CF-44E3-9099-C40C66FF867C}">
                  <a14:compatExt spid="_x0000_s162866"/>
                </a:ext>
                <a:ext uri="{FF2B5EF4-FFF2-40B4-BE49-F238E27FC236}">
                  <a16:creationId xmlns:a16="http://schemas.microsoft.com/office/drawing/2014/main" id="{00000000-0008-0000-0900-000032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21</xdr:row>
          <xdr:rowOff>0</xdr:rowOff>
        </xdr:from>
        <xdr:to>
          <xdr:col>12</xdr:col>
          <xdr:colOff>95250</xdr:colOff>
          <xdr:row>22</xdr:row>
          <xdr:rowOff>38100</xdr:rowOff>
        </xdr:to>
        <xdr:sp macro="" textlink="">
          <xdr:nvSpPr>
            <xdr:cNvPr id="162867" name="Check Box 51" hidden="1">
              <a:extLst>
                <a:ext uri="{63B3BB69-23CF-44E3-9099-C40C66FF867C}">
                  <a14:compatExt spid="_x0000_s162867"/>
                </a:ext>
                <a:ext uri="{FF2B5EF4-FFF2-40B4-BE49-F238E27FC236}">
                  <a16:creationId xmlns:a16="http://schemas.microsoft.com/office/drawing/2014/main" id="{00000000-0008-0000-0900-000033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22</xdr:row>
          <xdr:rowOff>0</xdr:rowOff>
        </xdr:from>
        <xdr:to>
          <xdr:col>12</xdr:col>
          <xdr:colOff>95250</xdr:colOff>
          <xdr:row>23</xdr:row>
          <xdr:rowOff>38100</xdr:rowOff>
        </xdr:to>
        <xdr:sp macro="" textlink="">
          <xdr:nvSpPr>
            <xdr:cNvPr id="162868" name="Check Box 52" hidden="1">
              <a:extLst>
                <a:ext uri="{63B3BB69-23CF-44E3-9099-C40C66FF867C}">
                  <a14:compatExt spid="_x0000_s162868"/>
                </a:ext>
                <a:ext uri="{FF2B5EF4-FFF2-40B4-BE49-F238E27FC236}">
                  <a16:creationId xmlns:a16="http://schemas.microsoft.com/office/drawing/2014/main" id="{00000000-0008-0000-0900-000034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22</xdr:row>
          <xdr:rowOff>0</xdr:rowOff>
        </xdr:from>
        <xdr:to>
          <xdr:col>12</xdr:col>
          <xdr:colOff>95250</xdr:colOff>
          <xdr:row>23</xdr:row>
          <xdr:rowOff>38100</xdr:rowOff>
        </xdr:to>
        <xdr:sp macro="" textlink="">
          <xdr:nvSpPr>
            <xdr:cNvPr id="162869" name="Check Box 53" hidden="1">
              <a:extLst>
                <a:ext uri="{63B3BB69-23CF-44E3-9099-C40C66FF867C}">
                  <a14:compatExt spid="_x0000_s162869"/>
                </a:ext>
                <a:ext uri="{FF2B5EF4-FFF2-40B4-BE49-F238E27FC236}">
                  <a16:creationId xmlns:a16="http://schemas.microsoft.com/office/drawing/2014/main" id="{00000000-0008-0000-0900-000035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20</xdr:row>
          <xdr:rowOff>0</xdr:rowOff>
        </xdr:from>
        <xdr:to>
          <xdr:col>12</xdr:col>
          <xdr:colOff>95250</xdr:colOff>
          <xdr:row>21</xdr:row>
          <xdr:rowOff>38100</xdr:rowOff>
        </xdr:to>
        <xdr:sp macro="" textlink="">
          <xdr:nvSpPr>
            <xdr:cNvPr id="162870" name="Check Box 54" hidden="1">
              <a:extLst>
                <a:ext uri="{63B3BB69-23CF-44E3-9099-C40C66FF867C}">
                  <a14:compatExt spid="_x0000_s162870"/>
                </a:ext>
                <a:ext uri="{FF2B5EF4-FFF2-40B4-BE49-F238E27FC236}">
                  <a16:creationId xmlns:a16="http://schemas.microsoft.com/office/drawing/2014/main" id="{00000000-0008-0000-0900-000036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21</xdr:row>
          <xdr:rowOff>0</xdr:rowOff>
        </xdr:from>
        <xdr:to>
          <xdr:col>12</xdr:col>
          <xdr:colOff>95250</xdr:colOff>
          <xdr:row>22</xdr:row>
          <xdr:rowOff>38100</xdr:rowOff>
        </xdr:to>
        <xdr:sp macro="" textlink="">
          <xdr:nvSpPr>
            <xdr:cNvPr id="162871" name="Check Box 55" hidden="1">
              <a:extLst>
                <a:ext uri="{63B3BB69-23CF-44E3-9099-C40C66FF867C}">
                  <a14:compatExt spid="_x0000_s162871"/>
                </a:ext>
                <a:ext uri="{FF2B5EF4-FFF2-40B4-BE49-F238E27FC236}">
                  <a16:creationId xmlns:a16="http://schemas.microsoft.com/office/drawing/2014/main" id="{00000000-0008-0000-0900-000037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24</xdr:row>
          <xdr:rowOff>0</xdr:rowOff>
        </xdr:from>
        <xdr:to>
          <xdr:col>12</xdr:col>
          <xdr:colOff>95250</xdr:colOff>
          <xdr:row>25</xdr:row>
          <xdr:rowOff>38100</xdr:rowOff>
        </xdr:to>
        <xdr:sp macro="" textlink="">
          <xdr:nvSpPr>
            <xdr:cNvPr id="162872" name="Check Box 56" hidden="1">
              <a:extLst>
                <a:ext uri="{63B3BB69-23CF-44E3-9099-C40C66FF867C}">
                  <a14:compatExt spid="_x0000_s162872"/>
                </a:ext>
                <a:ext uri="{FF2B5EF4-FFF2-40B4-BE49-F238E27FC236}">
                  <a16:creationId xmlns:a16="http://schemas.microsoft.com/office/drawing/2014/main" id="{00000000-0008-0000-0900-000038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24</xdr:row>
          <xdr:rowOff>0</xdr:rowOff>
        </xdr:from>
        <xdr:to>
          <xdr:col>12</xdr:col>
          <xdr:colOff>95250</xdr:colOff>
          <xdr:row>25</xdr:row>
          <xdr:rowOff>38100</xdr:rowOff>
        </xdr:to>
        <xdr:sp macro="" textlink="">
          <xdr:nvSpPr>
            <xdr:cNvPr id="162873" name="Check Box 57" hidden="1">
              <a:extLst>
                <a:ext uri="{63B3BB69-23CF-44E3-9099-C40C66FF867C}">
                  <a14:compatExt spid="_x0000_s162873"/>
                </a:ext>
                <a:ext uri="{FF2B5EF4-FFF2-40B4-BE49-F238E27FC236}">
                  <a16:creationId xmlns:a16="http://schemas.microsoft.com/office/drawing/2014/main" id="{00000000-0008-0000-0900-000039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22</xdr:row>
          <xdr:rowOff>0</xdr:rowOff>
        </xdr:from>
        <xdr:to>
          <xdr:col>12</xdr:col>
          <xdr:colOff>95250</xdr:colOff>
          <xdr:row>23</xdr:row>
          <xdr:rowOff>38100</xdr:rowOff>
        </xdr:to>
        <xdr:sp macro="" textlink="">
          <xdr:nvSpPr>
            <xdr:cNvPr id="162874" name="Check Box 58" hidden="1">
              <a:extLst>
                <a:ext uri="{63B3BB69-23CF-44E3-9099-C40C66FF867C}">
                  <a14:compatExt spid="_x0000_s162874"/>
                </a:ext>
                <a:ext uri="{FF2B5EF4-FFF2-40B4-BE49-F238E27FC236}">
                  <a16:creationId xmlns:a16="http://schemas.microsoft.com/office/drawing/2014/main" id="{00000000-0008-0000-0900-00003A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23</xdr:row>
          <xdr:rowOff>0</xdr:rowOff>
        </xdr:from>
        <xdr:to>
          <xdr:col>12</xdr:col>
          <xdr:colOff>95250</xdr:colOff>
          <xdr:row>24</xdr:row>
          <xdr:rowOff>38100</xdr:rowOff>
        </xdr:to>
        <xdr:sp macro="" textlink="">
          <xdr:nvSpPr>
            <xdr:cNvPr id="162875" name="Check Box 59" hidden="1">
              <a:extLst>
                <a:ext uri="{63B3BB69-23CF-44E3-9099-C40C66FF867C}">
                  <a14:compatExt spid="_x0000_s162875"/>
                </a:ext>
                <a:ext uri="{FF2B5EF4-FFF2-40B4-BE49-F238E27FC236}">
                  <a16:creationId xmlns:a16="http://schemas.microsoft.com/office/drawing/2014/main" id="{00000000-0008-0000-0900-00003B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23</xdr:row>
          <xdr:rowOff>0</xdr:rowOff>
        </xdr:from>
        <xdr:to>
          <xdr:col>12</xdr:col>
          <xdr:colOff>95250</xdr:colOff>
          <xdr:row>24</xdr:row>
          <xdr:rowOff>38100</xdr:rowOff>
        </xdr:to>
        <xdr:sp macro="" textlink="">
          <xdr:nvSpPr>
            <xdr:cNvPr id="162876" name="Check Box 60" hidden="1">
              <a:extLst>
                <a:ext uri="{63B3BB69-23CF-44E3-9099-C40C66FF867C}">
                  <a14:compatExt spid="_x0000_s162876"/>
                </a:ext>
                <a:ext uri="{FF2B5EF4-FFF2-40B4-BE49-F238E27FC236}">
                  <a16:creationId xmlns:a16="http://schemas.microsoft.com/office/drawing/2014/main" id="{00000000-0008-0000-0900-00003C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22</xdr:row>
          <xdr:rowOff>0</xdr:rowOff>
        </xdr:from>
        <xdr:to>
          <xdr:col>12</xdr:col>
          <xdr:colOff>95250</xdr:colOff>
          <xdr:row>23</xdr:row>
          <xdr:rowOff>38100</xdr:rowOff>
        </xdr:to>
        <xdr:sp macro="" textlink="">
          <xdr:nvSpPr>
            <xdr:cNvPr id="162877" name="Check Box 61" hidden="1">
              <a:extLst>
                <a:ext uri="{63B3BB69-23CF-44E3-9099-C40C66FF867C}">
                  <a14:compatExt spid="_x0000_s162877"/>
                </a:ext>
                <a:ext uri="{FF2B5EF4-FFF2-40B4-BE49-F238E27FC236}">
                  <a16:creationId xmlns:a16="http://schemas.microsoft.com/office/drawing/2014/main" id="{00000000-0008-0000-0900-00003D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24</xdr:row>
          <xdr:rowOff>161925</xdr:rowOff>
        </xdr:from>
        <xdr:to>
          <xdr:col>34</xdr:col>
          <xdr:colOff>95250</xdr:colOff>
          <xdr:row>26</xdr:row>
          <xdr:rowOff>19050</xdr:rowOff>
        </xdr:to>
        <xdr:sp macro="" textlink="">
          <xdr:nvSpPr>
            <xdr:cNvPr id="162878" name="Check Box 62" hidden="1">
              <a:extLst>
                <a:ext uri="{63B3BB69-23CF-44E3-9099-C40C66FF867C}">
                  <a14:compatExt spid="_x0000_s162878"/>
                </a:ext>
                <a:ext uri="{FF2B5EF4-FFF2-40B4-BE49-F238E27FC236}">
                  <a16:creationId xmlns:a16="http://schemas.microsoft.com/office/drawing/2014/main" id="{00000000-0008-0000-0900-00003E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22</xdr:row>
          <xdr:rowOff>0</xdr:rowOff>
        </xdr:from>
        <xdr:to>
          <xdr:col>39</xdr:col>
          <xdr:colOff>95250</xdr:colOff>
          <xdr:row>23</xdr:row>
          <xdr:rowOff>38100</xdr:rowOff>
        </xdr:to>
        <xdr:sp macro="" textlink="">
          <xdr:nvSpPr>
            <xdr:cNvPr id="162879" name="Check Box 63" hidden="1">
              <a:extLst>
                <a:ext uri="{63B3BB69-23CF-44E3-9099-C40C66FF867C}">
                  <a14:compatExt spid="_x0000_s162879"/>
                </a:ext>
                <a:ext uri="{FF2B5EF4-FFF2-40B4-BE49-F238E27FC236}">
                  <a16:creationId xmlns:a16="http://schemas.microsoft.com/office/drawing/2014/main" id="{00000000-0008-0000-0900-00003F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0</xdr:rowOff>
        </xdr:from>
        <xdr:to>
          <xdr:col>17</xdr:col>
          <xdr:colOff>104775</xdr:colOff>
          <xdr:row>9</xdr:row>
          <xdr:rowOff>28575</xdr:rowOff>
        </xdr:to>
        <xdr:sp macro="" textlink="">
          <xdr:nvSpPr>
            <xdr:cNvPr id="162880" name="Check Box 64" hidden="1">
              <a:extLst>
                <a:ext uri="{63B3BB69-23CF-44E3-9099-C40C66FF867C}">
                  <a14:compatExt spid="_x0000_s162880"/>
                </a:ext>
                <a:ext uri="{FF2B5EF4-FFF2-40B4-BE49-F238E27FC236}">
                  <a16:creationId xmlns:a16="http://schemas.microsoft.com/office/drawing/2014/main" id="{00000000-0008-0000-0900-0000407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190500</xdr:colOff>
          <xdr:row>9</xdr:row>
          <xdr:rowOff>0</xdr:rowOff>
        </xdr:from>
        <xdr:to>
          <xdr:col>34</xdr:col>
          <xdr:colOff>95250</xdr:colOff>
          <xdr:row>10</xdr:row>
          <xdr:rowOff>28575</xdr:rowOff>
        </xdr:to>
        <xdr:sp macro="" textlink="">
          <xdr:nvSpPr>
            <xdr:cNvPr id="163841" name="Check Box 1" hidden="1">
              <a:extLst>
                <a:ext uri="{63B3BB69-23CF-44E3-9099-C40C66FF867C}">
                  <a14:compatExt spid="_x0000_s163841"/>
                </a:ext>
                <a:ext uri="{FF2B5EF4-FFF2-40B4-BE49-F238E27FC236}">
                  <a16:creationId xmlns:a16="http://schemas.microsoft.com/office/drawing/2014/main" id="{00000000-0008-0000-0A00-000001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xdr:row>
          <xdr:rowOff>0</xdr:rowOff>
        </xdr:from>
        <xdr:to>
          <xdr:col>34</xdr:col>
          <xdr:colOff>95250</xdr:colOff>
          <xdr:row>10</xdr:row>
          <xdr:rowOff>28575</xdr:rowOff>
        </xdr:to>
        <xdr:sp macro="" textlink="">
          <xdr:nvSpPr>
            <xdr:cNvPr id="163842" name="Check Box 2" hidden="1">
              <a:extLst>
                <a:ext uri="{63B3BB69-23CF-44E3-9099-C40C66FF867C}">
                  <a14:compatExt spid="_x0000_s163842"/>
                </a:ext>
                <a:ext uri="{FF2B5EF4-FFF2-40B4-BE49-F238E27FC236}">
                  <a16:creationId xmlns:a16="http://schemas.microsoft.com/office/drawing/2014/main" id="{00000000-0008-0000-0A00-000002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xdr:row>
          <xdr:rowOff>0</xdr:rowOff>
        </xdr:from>
        <xdr:to>
          <xdr:col>34</xdr:col>
          <xdr:colOff>95250</xdr:colOff>
          <xdr:row>10</xdr:row>
          <xdr:rowOff>28575</xdr:rowOff>
        </xdr:to>
        <xdr:sp macro="" textlink="">
          <xdr:nvSpPr>
            <xdr:cNvPr id="163843" name="Check Box 3" hidden="1">
              <a:extLst>
                <a:ext uri="{63B3BB69-23CF-44E3-9099-C40C66FF867C}">
                  <a14:compatExt spid="_x0000_s163843"/>
                </a:ext>
                <a:ext uri="{FF2B5EF4-FFF2-40B4-BE49-F238E27FC236}">
                  <a16:creationId xmlns:a16="http://schemas.microsoft.com/office/drawing/2014/main" id="{00000000-0008-0000-0A00-000003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xdr:row>
          <xdr:rowOff>0</xdr:rowOff>
        </xdr:from>
        <xdr:to>
          <xdr:col>34</xdr:col>
          <xdr:colOff>95250</xdr:colOff>
          <xdr:row>10</xdr:row>
          <xdr:rowOff>28575</xdr:rowOff>
        </xdr:to>
        <xdr:sp macro="" textlink="">
          <xdr:nvSpPr>
            <xdr:cNvPr id="163844" name="Check Box 4" hidden="1">
              <a:extLst>
                <a:ext uri="{63B3BB69-23CF-44E3-9099-C40C66FF867C}">
                  <a14:compatExt spid="_x0000_s163844"/>
                </a:ext>
                <a:ext uri="{FF2B5EF4-FFF2-40B4-BE49-F238E27FC236}">
                  <a16:creationId xmlns:a16="http://schemas.microsoft.com/office/drawing/2014/main" id="{00000000-0008-0000-0A00-000004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xdr:row>
          <xdr:rowOff>0</xdr:rowOff>
        </xdr:from>
        <xdr:to>
          <xdr:col>34</xdr:col>
          <xdr:colOff>95250</xdr:colOff>
          <xdr:row>10</xdr:row>
          <xdr:rowOff>28575</xdr:rowOff>
        </xdr:to>
        <xdr:sp macro="" textlink="">
          <xdr:nvSpPr>
            <xdr:cNvPr id="163845" name="Check Box 5" hidden="1">
              <a:extLst>
                <a:ext uri="{63B3BB69-23CF-44E3-9099-C40C66FF867C}">
                  <a14:compatExt spid="_x0000_s163845"/>
                </a:ext>
                <a:ext uri="{FF2B5EF4-FFF2-40B4-BE49-F238E27FC236}">
                  <a16:creationId xmlns:a16="http://schemas.microsoft.com/office/drawing/2014/main" id="{00000000-0008-0000-0A00-000005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xdr:row>
          <xdr:rowOff>0</xdr:rowOff>
        </xdr:from>
        <xdr:to>
          <xdr:col>34</xdr:col>
          <xdr:colOff>95250</xdr:colOff>
          <xdr:row>10</xdr:row>
          <xdr:rowOff>28575</xdr:rowOff>
        </xdr:to>
        <xdr:sp macro="" textlink="">
          <xdr:nvSpPr>
            <xdr:cNvPr id="163846" name="Check Box 6" hidden="1">
              <a:extLst>
                <a:ext uri="{63B3BB69-23CF-44E3-9099-C40C66FF867C}">
                  <a14:compatExt spid="_x0000_s163846"/>
                </a:ext>
                <a:ext uri="{FF2B5EF4-FFF2-40B4-BE49-F238E27FC236}">
                  <a16:creationId xmlns:a16="http://schemas.microsoft.com/office/drawing/2014/main" id="{00000000-0008-0000-0A00-000006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xdr:row>
          <xdr:rowOff>0</xdr:rowOff>
        </xdr:from>
        <xdr:to>
          <xdr:col>34</xdr:col>
          <xdr:colOff>95250</xdr:colOff>
          <xdr:row>10</xdr:row>
          <xdr:rowOff>28575</xdr:rowOff>
        </xdr:to>
        <xdr:sp macro="" textlink="">
          <xdr:nvSpPr>
            <xdr:cNvPr id="163847" name="Check Box 7" hidden="1">
              <a:extLst>
                <a:ext uri="{63B3BB69-23CF-44E3-9099-C40C66FF867C}">
                  <a14:compatExt spid="_x0000_s163847"/>
                </a:ext>
                <a:ext uri="{FF2B5EF4-FFF2-40B4-BE49-F238E27FC236}">
                  <a16:creationId xmlns:a16="http://schemas.microsoft.com/office/drawing/2014/main" id="{00000000-0008-0000-0A00-000007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xdr:row>
          <xdr:rowOff>0</xdr:rowOff>
        </xdr:from>
        <xdr:to>
          <xdr:col>34</xdr:col>
          <xdr:colOff>95250</xdr:colOff>
          <xdr:row>10</xdr:row>
          <xdr:rowOff>28575</xdr:rowOff>
        </xdr:to>
        <xdr:sp macro="" textlink="">
          <xdr:nvSpPr>
            <xdr:cNvPr id="163848" name="Check Box 8" hidden="1">
              <a:extLst>
                <a:ext uri="{63B3BB69-23CF-44E3-9099-C40C66FF867C}">
                  <a14:compatExt spid="_x0000_s163848"/>
                </a:ext>
                <a:ext uri="{FF2B5EF4-FFF2-40B4-BE49-F238E27FC236}">
                  <a16:creationId xmlns:a16="http://schemas.microsoft.com/office/drawing/2014/main" id="{00000000-0008-0000-0A00-000008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xdr:row>
          <xdr:rowOff>0</xdr:rowOff>
        </xdr:from>
        <xdr:to>
          <xdr:col>34</xdr:col>
          <xdr:colOff>95250</xdr:colOff>
          <xdr:row>10</xdr:row>
          <xdr:rowOff>28575</xdr:rowOff>
        </xdr:to>
        <xdr:sp macro="" textlink="">
          <xdr:nvSpPr>
            <xdr:cNvPr id="163849" name="Check Box 9" hidden="1">
              <a:extLst>
                <a:ext uri="{63B3BB69-23CF-44E3-9099-C40C66FF867C}">
                  <a14:compatExt spid="_x0000_s163849"/>
                </a:ext>
                <a:ext uri="{FF2B5EF4-FFF2-40B4-BE49-F238E27FC236}">
                  <a16:creationId xmlns:a16="http://schemas.microsoft.com/office/drawing/2014/main" id="{00000000-0008-0000-0A00-000009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xdr:row>
          <xdr:rowOff>0</xdr:rowOff>
        </xdr:from>
        <xdr:to>
          <xdr:col>34</xdr:col>
          <xdr:colOff>95250</xdr:colOff>
          <xdr:row>10</xdr:row>
          <xdr:rowOff>28575</xdr:rowOff>
        </xdr:to>
        <xdr:sp macro="" textlink="">
          <xdr:nvSpPr>
            <xdr:cNvPr id="163850" name="Check Box 10" hidden="1">
              <a:extLst>
                <a:ext uri="{63B3BB69-23CF-44E3-9099-C40C66FF867C}">
                  <a14:compatExt spid="_x0000_s163850"/>
                </a:ext>
                <a:ext uri="{FF2B5EF4-FFF2-40B4-BE49-F238E27FC236}">
                  <a16:creationId xmlns:a16="http://schemas.microsoft.com/office/drawing/2014/main" id="{00000000-0008-0000-0A00-00000A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xdr:row>
          <xdr:rowOff>0</xdr:rowOff>
        </xdr:from>
        <xdr:to>
          <xdr:col>34</xdr:col>
          <xdr:colOff>95250</xdr:colOff>
          <xdr:row>10</xdr:row>
          <xdr:rowOff>28575</xdr:rowOff>
        </xdr:to>
        <xdr:sp macro="" textlink="">
          <xdr:nvSpPr>
            <xdr:cNvPr id="163851" name="Check Box 11" hidden="1">
              <a:extLst>
                <a:ext uri="{63B3BB69-23CF-44E3-9099-C40C66FF867C}">
                  <a14:compatExt spid="_x0000_s163851"/>
                </a:ext>
                <a:ext uri="{FF2B5EF4-FFF2-40B4-BE49-F238E27FC236}">
                  <a16:creationId xmlns:a16="http://schemas.microsoft.com/office/drawing/2014/main" id="{00000000-0008-0000-0A00-00000B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xdr:row>
          <xdr:rowOff>0</xdr:rowOff>
        </xdr:from>
        <xdr:to>
          <xdr:col>34</xdr:col>
          <xdr:colOff>95250</xdr:colOff>
          <xdr:row>10</xdr:row>
          <xdr:rowOff>28575</xdr:rowOff>
        </xdr:to>
        <xdr:sp macro="" textlink="">
          <xdr:nvSpPr>
            <xdr:cNvPr id="163852" name="Check Box 12" hidden="1">
              <a:extLst>
                <a:ext uri="{63B3BB69-23CF-44E3-9099-C40C66FF867C}">
                  <a14:compatExt spid="_x0000_s163852"/>
                </a:ext>
                <a:ext uri="{FF2B5EF4-FFF2-40B4-BE49-F238E27FC236}">
                  <a16:creationId xmlns:a16="http://schemas.microsoft.com/office/drawing/2014/main" id="{00000000-0008-0000-0A00-00000C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xdr:row>
          <xdr:rowOff>0</xdr:rowOff>
        </xdr:from>
        <xdr:to>
          <xdr:col>34</xdr:col>
          <xdr:colOff>95250</xdr:colOff>
          <xdr:row>10</xdr:row>
          <xdr:rowOff>28575</xdr:rowOff>
        </xdr:to>
        <xdr:sp macro="" textlink="">
          <xdr:nvSpPr>
            <xdr:cNvPr id="163853" name="Check Box 13" hidden="1">
              <a:extLst>
                <a:ext uri="{63B3BB69-23CF-44E3-9099-C40C66FF867C}">
                  <a14:compatExt spid="_x0000_s163853"/>
                </a:ext>
                <a:ext uri="{FF2B5EF4-FFF2-40B4-BE49-F238E27FC236}">
                  <a16:creationId xmlns:a16="http://schemas.microsoft.com/office/drawing/2014/main" id="{00000000-0008-0000-0A00-00000D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xdr:row>
          <xdr:rowOff>0</xdr:rowOff>
        </xdr:from>
        <xdr:to>
          <xdr:col>34</xdr:col>
          <xdr:colOff>95250</xdr:colOff>
          <xdr:row>10</xdr:row>
          <xdr:rowOff>28575</xdr:rowOff>
        </xdr:to>
        <xdr:sp macro="" textlink="">
          <xdr:nvSpPr>
            <xdr:cNvPr id="163854" name="Check Box 14" hidden="1">
              <a:extLst>
                <a:ext uri="{63B3BB69-23CF-44E3-9099-C40C66FF867C}">
                  <a14:compatExt spid="_x0000_s163854"/>
                </a:ext>
                <a:ext uri="{FF2B5EF4-FFF2-40B4-BE49-F238E27FC236}">
                  <a16:creationId xmlns:a16="http://schemas.microsoft.com/office/drawing/2014/main" id="{00000000-0008-0000-0A00-00000E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xdr:row>
          <xdr:rowOff>0</xdr:rowOff>
        </xdr:from>
        <xdr:to>
          <xdr:col>34</xdr:col>
          <xdr:colOff>95250</xdr:colOff>
          <xdr:row>10</xdr:row>
          <xdr:rowOff>28575</xdr:rowOff>
        </xdr:to>
        <xdr:sp macro="" textlink="">
          <xdr:nvSpPr>
            <xdr:cNvPr id="163855" name="Check Box 15" hidden="1">
              <a:extLst>
                <a:ext uri="{63B3BB69-23CF-44E3-9099-C40C66FF867C}">
                  <a14:compatExt spid="_x0000_s163855"/>
                </a:ext>
                <a:ext uri="{FF2B5EF4-FFF2-40B4-BE49-F238E27FC236}">
                  <a16:creationId xmlns:a16="http://schemas.microsoft.com/office/drawing/2014/main" id="{00000000-0008-0000-0A00-00000F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xdr:row>
          <xdr:rowOff>0</xdr:rowOff>
        </xdr:from>
        <xdr:to>
          <xdr:col>34</xdr:col>
          <xdr:colOff>95250</xdr:colOff>
          <xdr:row>10</xdr:row>
          <xdr:rowOff>28575</xdr:rowOff>
        </xdr:to>
        <xdr:sp macro="" textlink="">
          <xdr:nvSpPr>
            <xdr:cNvPr id="163856" name="Check Box 16" hidden="1">
              <a:extLst>
                <a:ext uri="{63B3BB69-23CF-44E3-9099-C40C66FF867C}">
                  <a14:compatExt spid="_x0000_s163856"/>
                </a:ext>
                <a:ext uri="{FF2B5EF4-FFF2-40B4-BE49-F238E27FC236}">
                  <a16:creationId xmlns:a16="http://schemas.microsoft.com/office/drawing/2014/main" id="{00000000-0008-0000-0A00-000010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xdr:row>
          <xdr:rowOff>0</xdr:rowOff>
        </xdr:from>
        <xdr:to>
          <xdr:col>34</xdr:col>
          <xdr:colOff>95250</xdr:colOff>
          <xdr:row>10</xdr:row>
          <xdr:rowOff>28575</xdr:rowOff>
        </xdr:to>
        <xdr:sp macro="" textlink="">
          <xdr:nvSpPr>
            <xdr:cNvPr id="163857" name="Check Box 17" hidden="1">
              <a:extLst>
                <a:ext uri="{63B3BB69-23CF-44E3-9099-C40C66FF867C}">
                  <a14:compatExt spid="_x0000_s163857"/>
                </a:ext>
                <a:ext uri="{FF2B5EF4-FFF2-40B4-BE49-F238E27FC236}">
                  <a16:creationId xmlns:a16="http://schemas.microsoft.com/office/drawing/2014/main" id="{00000000-0008-0000-0A00-000011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xdr:row>
          <xdr:rowOff>0</xdr:rowOff>
        </xdr:from>
        <xdr:to>
          <xdr:col>34</xdr:col>
          <xdr:colOff>95250</xdr:colOff>
          <xdr:row>10</xdr:row>
          <xdr:rowOff>28575</xdr:rowOff>
        </xdr:to>
        <xdr:sp macro="" textlink="">
          <xdr:nvSpPr>
            <xdr:cNvPr id="163858" name="Check Box 18" hidden="1">
              <a:extLst>
                <a:ext uri="{63B3BB69-23CF-44E3-9099-C40C66FF867C}">
                  <a14:compatExt spid="_x0000_s163858"/>
                </a:ext>
                <a:ext uri="{FF2B5EF4-FFF2-40B4-BE49-F238E27FC236}">
                  <a16:creationId xmlns:a16="http://schemas.microsoft.com/office/drawing/2014/main" id="{00000000-0008-0000-0A00-000012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xdr:row>
          <xdr:rowOff>0</xdr:rowOff>
        </xdr:from>
        <xdr:to>
          <xdr:col>34</xdr:col>
          <xdr:colOff>95250</xdr:colOff>
          <xdr:row>10</xdr:row>
          <xdr:rowOff>28575</xdr:rowOff>
        </xdr:to>
        <xdr:sp macro="" textlink="">
          <xdr:nvSpPr>
            <xdr:cNvPr id="163859" name="Check Box 19" hidden="1">
              <a:extLst>
                <a:ext uri="{63B3BB69-23CF-44E3-9099-C40C66FF867C}">
                  <a14:compatExt spid="_x0000_s163859"/>
                </a:ext>
                <a:ext uri="{FF2B5EF4-FFF2-40B4-BE49-F238E27FC236}">
                  <a16:creationId xmlns:a16="http://schemas.microsoft.com/office/drawing/2014/main" id="{00000000-0008-0000-0A00-000013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xdr:row>
          <xdr:rowOff>0</xdr:rowOff>
        </xdr:from>
        <xdr:to>
          <xdr:col>34</xdr:col>
          <xdr:colOff>95250</xdr:colOff>
          <xdr:row>10</xdr:row>
          <xdr:rowOff>28575</xdr:rowOff>
        </xdr:to>
        <xdr:sp macro="" textlink="">
          <xdr:nvSpPr>
            <xdr:cNvPr id="163860" name="Check Box 20" hidden="1">
              <a:extLst>
                <a:ext uri="{63B3BB69-23CF-44E3-9099-C40C66FF867C}">
                  <a14:compatExt spid="_x0000_s163860"/>
                </a:ext>
                <a:ext uri="{FF2B5EF4-FFF2-40B4-BE49-F238E27FC236}">
                  <a16:creationId xmlns:a16="http://schemas.microsoft.com/office/drawing/2014/main" id="{00000000-0008-0000-0A00-000014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3861" name="Check Box 21" hidden="1">
              <a:extLst>
                <a:ext uri="{63B3BB69-23CF-44E3-9099-C40C66FF867C}">
                  <a14:compatExt spid="_x0000_s163861"/>
                </a:ext>
                <a:ext uri="{FF2B5EF4-FFF2-40B4-BE49-F238E27FC236}">
                  <a16:creationId xmlns:a16="http://schemas.microsoft.com/office/drawing/2014/main" id="{00000000-0008-0000-0A00-000015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3862" name="Check Box 22" hidden="1">
              <a:extLst>
                <a:ext uri="{63B3BB69-23CF-44E3-9099-C40C66FF867C}">
                  <a14:compatExt spid="_x0000_s163862"/>
                </a:ext>
                <a:ext uri="{FF2B5EF4-FFF2-40B4-BE49-F238E27FC236}">
                  <a16:creationId xmlns:a16="http://schemas.microsoft.com/office/drawing/2014/main" id="{00000000-0008-0000-0A00-000016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3863" name="Check Box 23" hidden="1">
              <a:extLst>
                <a:ext uri="{63B3BB69-23CF-44E3-9099-C40C66FF867C}">
                  <a14:compatExt spid="_x0000_s163863"/>
                </a:ext>
                <a:ext uri="{FF2B5EF4-FFF2-40B4-BE49-F238E27FC236}">
                  <a16:creationId xmlns:a16="http://schemas.microsoft.com/office/drawing/2014/main" id="{00000000-0008-0000-0A00-000017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3864" name="Check Box 24" hidden="1">
              <a:extLst>
                <a:ext uri="{63B3BB69-23CF-44E3-9099-C40C66FF867C}">
                  <a14:compatExt spid="_x0000_s163864"/>
                </a:ext>
                <a:ext uri="{FF2B5EF4-FFF2-40B4-BE49-F238E27FC236}">
                  <a16:creationId xmlns:a16="http://schemas.microsoft.com/office/drawing/2014/main" id="{00000000-0008-0000-0A00-000018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865" name="Check Box 25" hidden="1">
              <a:extLst>
                <a:ext uri="{63B3BB69-23CF-44E3-9099-C40C66FF867C}">
                  <a14:compatExt spid="_x0000_s163865"/>
                </a:ext>
                <a:ext uri="{FF2B5EF4-FFF2-40B4-BE49-F238E27FC236}">
                  <a16:creationId xmlns:a16="http://schemas.microsoft.com/office/drawing/2014/main" id="{00000000-0008-0000-0A00-000019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866" name="Check Box 26" hidden="1">
              <a:extLst>
                <a:ext uri="{63B3BB69-23CF-44E3-9099-C40C66FF867C}">
                  <a14:compatExt spid="_x0000_s163866"/>
                </a:ext>
                <a:ext uri="{FF2B5EF4-FFF2-40B4-BE49-F238E27FC236}">
                  <a16:creationId xmlns:a16="http://schemas.microsoft.com/office/drawing/2014/main" id="{00000000-0008-0000-0A00-00001A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867" name="Check Box 27" hidden="1">
              <a:extLst>
                <a:ext uri="{63B3BB69-23CF-44E3-9099-C40C66FF867C}">
                  <a14:compatExt spid="_x0000_s163867"/>
                </a:ext>
                <a:ext uri="{FF2B5EF4-FFF2-40B4-BE49-F238E27FC236}">
                  <a16:creationId xmlns:a16="http://schemas.microsoft.com/office/drawing/2014/main" id="{00000000-0008-0000-0A00-00001B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868" name="Check Box 28" hidden="1">
              <a:extLst>
                <a:ext uri="{63B3BB69-23CF-44E3-9099-C40C66FF867C}">
                  <a14:compatExt spid="_x0000_s163868"/>
                </a:ext>
                <a:ext uri="{FF2B5EF4-FFF2-40B4-BE49-F238E27FC236}">
                  <a16:creationId xmlns:a16="http://schemas.microsoft.com/office/drawing/2014/main" id="{00000000-0008-0000-0A00-00001C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3869" name="Check Box 29" hidden="1">
              <a:extLst>
                <a:ext uri="{63B3BB69-23CF-44E3-9099-C40C66FF867C}">
                  <a14:compatExt spid="_x0000_s163869"/>
                </a:ext>
                <a:ext uri="{FF2B5EF4-FFF2-40B4-BE49-F238E27FC236}">
                  <a16:creationId xmlns:a16="http://schemas.microsoft.com/office/drawing/2014/main" id="{00000000-0008-0000-0A00-00001D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12</xdr:row>
          <xdr:rowOff>0</xdr:rowOff>
        </xdr:from>
        <xdr:to>
          <xdr:col>34</xdr:col>
          <xdr:colOff>95250</xdr:colOff>
          <xdr:row>13</xdr:row>
          <xdr:rowOff>38100</xdr:rowOff>
        </xdr:to>
        <xdr:sp macro="" textlink="">
          <xdr:nvSpPr>
            <xdr:cNvPr id="163870" name="Check Box 30" hidden="1">
              <a:extLst>
                <a:ext uri="{63B3BB69-23CF-44E3-9099-C40C66FF867C}">
                  <a14:compatExt spid="_x0000_s163870"/>
                </a:ext>
                <a:ext uri="{FF2B5EF4-FFF2-40B4-BE49-F238E27FC236}">
                  <a16:creationId xmlns:a16="http://schemas.microsoft.com/office/drawing/2014/main" id="{00000000-0008-0000-0A00-00001E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12</xdr:row>
          <xdr:rowOff>0</xdr:rowOff>
        </xdr:from>
        <xdr:to>
          <xdr:col>34</xdr:col>
          <xdr:colOff>95250</xdr:colOff>
          <xdr:row>13</xdr:row>
          <xdr:rowOff>38100</xdr:rowOff>
        </xdr:to>
        <xdr:sp macro="" textlink="">
          <xdr:nvSpPr>
            <xdr:cNvPr id="163871" name="Check Box 31" hidden="1">
              <a:extLst>
                <a:ext uri="{63B3BB69-23CF-44E3-9099-C40C66FF867C}">
                  <a14:compatExt spid="_x0000_s163871"/>
                </a:ext>
                <a:ext uri="{FF2B5EF4-FFF2-40B4-BE49-F238E27FC236}">
                  <a16:creationId xmlns:a16="http://schemas.microsoft.com/office/drawing/2014/main" id="{00000000-0008-0000-0A00-00001F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12</xdr:row>
          <xdr:rowOff>0</xdr:rowOff>
        </xdr:from>
        <xdr:to>
          <xdr:col>34</xdr:col>
          <xdr:colOff>95250</xdr:colOff>
          <xdr:row>13</xdr:row>
          <xdr:rowOff>38100</xdr:rowOff>
        </xdr:to>
        <xdr:sp macro="" textlink="">
          <xdr:nvSpPr>
            <xdr:cNvPr id="163872" name="Check Box 32" hidden="1">
              <a:extLst>
                <a:ext uri="{63B3BB69-23CF-44E3-9099-C40C66FF867C}">
                  <a14:compatExt spid="_x0000_s163872"/>
                </a:ext>
                <a:ext uri="{FF2B5EF4-FFF2-40B4-BE49-F238E27FC236}">
                  <a16:creationId xmlns:a16="http://schemas.microsoft.com/office/drawing/2014/main" id="{00000000-0008-0000-0A00-000020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12</xdr:row>
          <xdr:rowOff>0</xdr:rowOff>
        </xdr:from>
        <xdr:to>
          <xdr:col>34</xdr:col>
          <xdr:colOff>95250</xdr:colOff>
          <xdr:row>13</xdr:row>
          <xdr:rowOff>38100</xdr:rowOff>
        </xdr:to>
        <xdr:sp macro="" textlink="">
          <xdr:nvSpPr>
            <xdr:cNvPr id="163873" name="Check Box 33" hidden="1">
              <a:extLst>
                <a:ext uri="{63B3BB69-23CF-44E3-9099-C40C66FF867C}">
                  <a14:compatExt spid="_x0000_s163873"/>
                </a:ext>
                <a:ext uri="{FF2B5EF4-FFF2-40B4-BE49-F238E27FC236}">
                  <a16:creationId xmlns:a16="http://schemas.microsoft.com/office/drawing/2014/main" id="{00000000-0008-0000-0A00-000021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12</xdr:row>
          <xdr:rowOff>0</xdr:rowOff>
        </xdr:from>
        <xdr:to>
          <xdr:col>34</xdr:col>
          <xdr:colOff>95250</xdr:colOff>
          <xdr:row>13</xdr:row>
          <xdr:rowOff>38100</xdr:rowOff>
        </xdr:to>
        <xdr:sp macro="" textlink="">
          <xdr:nvSpPr>
            <xdr:cNvPr id="163874" name="Check Box 34" hidden="1">
              <a:extLst>
                <a:ext uri="{63B3BB69-23CF-44E3-9099-C40C66FF867C}">
                  <a14:compatExt spid="_x0000_s163874"/>
                </a:ext>
                <a:ext uri="{FF2B5EF4-FFF2-40B4-BE49-F238E27FC236}">
                  <a16:creationId xmlns:a16="http://schemas.microsoft.com/office/drawing/2014/main" id="{00000000-0008-0000-0A00-000022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12</xdr:row>
          <xdr:rowOff>0</xdr:rowOff>
        </xdr:from>
        <xdr:to>
          <xdr:col>34</xdr:col>
          <xdr:colOff>95250</xdr:colOff>
          <xdr:row>13</xdr:row>
          <xdr:rowOff>38100</xdr:rowOff>
        </xdr:to>
        <xdr:sp macro="" textlink="">
          <xdr:nvSpPr>
            <xdr:cNvPr id="163875" name="Check Box 35" hidden="1">
              <a:extLst>
                <a:ext uri="{63B3BB69-23CF-44E3-9099-C40C66FF867C}">
                  <a14:compatExt spid="_x0000_s163875"/>
                </a:ext>
                <a:ext uri="{FF2B5EF4-FFF2-40B4-BE49-F238E27FC236}">
                  <a16:creationId xmlns:a16="http://schemas.microsoft.com/office/drawing/2014/main" id="{00000000-0008-0000-0A00-000023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3876" name="Check Box 36" hidden="1">
              <a:extLst>
                <a:ext uri="{63B3BB69-23CF-44E3-9099-C40C66FF867C}">
                  <a14:compatExt spid="_x0000_s163876"/>
                </a:ext>
                <a:ext uri="{FF2B5EF4-FFF2-40B4-BE49-F238E27FC236}">
                  <a16:creationId xmlns:a16="http://schemas.microsoft.com/office/drawing/2014/main" id="{00000000-0008-0000-0A00-000024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3877" name="Check Box 37" hidden="1">
              <a:extLst>
                <a:ext uri="{63B3BB69-23CF-44E3-9099-C40C66FF867C}">
                  <a14:compatExt spid="_x0000_s163877"/>
                </a:ext>
                <a:ext uri="{FF2B5EF4-FFF2-40B4-BE49-F238E27FC236}">
                  <a16:creationId xmlns:a16="http://schemas.microsoft.com/office/drawing/2014/main" id="{00000000-0008-0000-0A00-000025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3878" name="Check Box 38" hidden="1">
              <a:extLst>
                <a:ext uri="{63B3BB69-23CF-44E3-9099-C40C66FF867C}">
                  <a14:compatExt spid="_x0000_s163878"/>
                </a:ext>
                <a:ext uri="{FF2B5EF4-FFF2-40B4-BE49-F238E27FC236}">
                  <a16:creationId xmlns:a16="http://schemas.microsoft.com/office/drawing/2014/main" id="{00000000-0008-0000-0A00-000026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3879" name="Check Box 39" hidden="1">
              <a:extLst>
                <a:ext uri="{63B3BB69-23CF-44E3-9099-C40C66FF867C}">
                  <a14:compatExt spid="_x0000_s163879"/>
                </a:ext>
                <a:ext uri="{FF2B5EF4-FFF2-40B4-BE49-F238E27FC236}">
                  <a16:creationId xmlns:a16="http://schemas.microsoft.com/office/drawing/2014/main" id="{00000000-0008-0000-0A00-000027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3880" name="Check Box 40" hidden="1">
              <a:extLst>
                <a:ext uri="{63B3BB69-23CF-44E3-9099-C40C66FF867C}">
                  <a14:compatExt spid="_x0000_s163880"/>
                </a:ext>
                <a:ext uri="{FF2B5EF4-FFF2-40B4-BE49-F238E27FC236}">
                  <a16:creationId xmlns:a16="http://schemas.microsoft.com/office/drawing/2014/main" id="{00000000-0008-0000-0A00-000028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3881" name="Check Box 41" hidden="1">
              <a:extLst>
                <a:ext uri="{63B3BB69-23CF-44E3-9099-C40C66FF867C}">
                  <a14:compatExt spid="_x0000_s163881"/>
                </a:ext>
                <a:ext uri="{FF2B5EF4-FFF2-40B4-BE49-F238E27FC236}">
                  <a16:creationId xmlns:a16="http://schemas.microsoft.com/office/drawing/2014/main" id="{00000000-0008-0000-0A00-000029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13</xdr:row>
          <xdr:rowOff>0</xdr:rowOff>
        </xdr:from>
        <xdr:to>
          <xdr:col>34</xdr:col>
          <xdr:colOff>95250</xdr:colOff>
          <xdr:row>14</xdr:row>
          <xdr:rowOff>38100</xdr:rowOff>
        </xdr:to>
        <xdr:sp macro="" textlink="">
          <xdr:nvSpPr>
            <xdr:cNvPr id="163882" name="Check Box 42" hidden="1">
              <a:extLst>
                <a:ext uri="{63B3BB69-23CF-44E3-9099-C40C66FF867C}">
                  <a14:compatExt spid="_x0000_s163882"/>
                </a:ext>
                <a:ext uri="{FF2B5EF4-FFF2-40B4-BE49-F238E27FC236}">
                  <a16:creationId xmlns:a16="http://schemas.microsoft.com/office/drawing/2014/main" id="{00000000-0008-0000-0A00-00002A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883" name="Check Box 43" hidden="1">
              <a:extLst>
                <a:ext uri="{63B3BB69-23CF-44E3-9099-C40C66FF867C}">
                  <a14:compatExt spid="_x0000_s163883"/>
                </a:ext>
                <a:ext uri="{FF2B5EF4-FFF2-40B4-BE49-F238E27FC236}">
                  <a16:creationId xmlns:a16="http://schemas.microsoft.com/office/drawing/2014/main" id="{00000000-0008-0000-0A00-00002B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884" name="Check Box 44" hidden="1">
              <a:extLst>
                <a:ext uri="{63B3BB69-23CF-44E3-9099-C40C66FF867C}">
                  <a14:compatExt spid="_x0000_s163884"/>
                </a:ext>
                <a:ext uri="{FF2B5EF4-FFF2-40B4-BE49-F238E27FC236}">
                  <a16:creationId xmlns:a16="http://schemas.microsoft.com/office/drawing/2014/main" id="{00000000-0008-0000-0A00-00002C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885" name="Check Box 45" hidden="1">
              <a:extLst>
                <a:ext uri="{63B3BB69-23CF-44E3-9099-C40C66FF867C}">
                  <a14:compatExt spid="_x0000_s163885"/>
                </a:ext>
                <a:ext uri="{FF2B5EF4-FFF2-40B4-BE49-F238E27FC236}">
                  <a16:creationId xmlns:a16="http://schemas.microsoft.com/office/drawing/2014/main" id="{00000000-0008-0000-0A00-00002D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886" name="Check Box 46" hidden="1">
              <a:extLst>
                <a:ext uri="{63B3BB69-23CF-44E3-9099-C40C66FF867C}">
                  <a14:compatExt spid="_x0000_s163886"/>
                </a:ext>
                <a:ext uri="{FF2B5EF4-FFF2-40B4-BE49-F238E27FC236}">
                  <a16:creationId xmlns:a16="http://schemas.microsoft.com/office/drawing/2014/main" id="{00000000-0008-0000-0A00-00002E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887" name="Check Box 47" hidden="1">
              <a:extLst>
                <a:ext uri="{63B3BB69-23CF-44E3-9099-C40C66FF867C}">
                  <a14:compatExt spid="_x0000_s163887"/>
                </a:ext>
                <a:ext uri="{FF2B5EF4-FFF2-40B4-BE49-F238E27FC236}">
                  <a16:creationId xmlns:a16="http://schemas.microsoft.com/office/drawing/2014/main" id="{00000000-0008-0000-0A00-00002F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888" name="Check Box 48" hidden="1">
              <a:extLst>
                <a:ext uri="{63B3BB69-23CF-44E3-9099-C40C66FF867C}">
                  <a14:compatExt spid="_x0000_s163888"/>
                </a:ext>
                <a:ext uri="{FF2B5EF4-FFF2-40B4-BE49-F238E27FC236}">
                  <a16:creationId xmlns:a16="http://schemas.microsoft.com/office/drawing/2014/main" id="{00000000-0008-0000-0A00-000030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889" name="Check Box 49" hidden="1">
              <a:extLst>
                <a:ext uri="{63B3BB69-23CF-44E3-9099-C40C66FF867C}">
                  <a14:compatExt spid="_x0000_s163889"/>
                </a:ext>
                <a:ext uri="{FF2B5EF4-FFF2-40B4-BE49-F238E27FC236}">
                  <a16:creationId xmlns:a16="http://schemas.microsoft.com/office/drawing/2014/main" id="{00000000-0008-0000-0A00-000031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890" name="Check Box 50" hidden="1">
              <a:extLst>
                <a:ext uri="{63B3BB69-23CF-44E3-9099-C40C66FF867C}">
                  <a14:compatExt spid="_x0000_s163890"/>
                </a:ext>
                <a:ext uri="{FF2B5EF4-FFF2-40B4-BE49-F238E27FC236}">
                  <a16:creationId xmlns:a16="http://schemas.microsoft.com/office/drawing/2014/main" id="{00000000-0008-0000-0A00-000032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891" name="Check Box 51" hidden="1">
              <a:extLst>
                <a:ext uri="{63B3BB69-23CF-44E3-9099-C40C66FF867C}">
                  <a14:compatExt spid="_x0000_s163891"/>
                </a:ext>
                <a:ext uri="{FF2B5EF4-FFF2-40B4-BE49-F238E27FC236}">
                  <a16:creationId xmlns:a16="http://schemas.microsoft.com/office/drawing/2014/main" id="{00000000-0008-0000-0A00-000033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892" name="Check Box 52" hidden="1">
              <a:extLst>
                <a:ext uri="{63B3BB69-23CF-44E3-9099-C40C66FF867C}">
                  <a14:compatExt spid="_x0000_s163892"/>
                </a:ext>
                <a:ext uri="{FF2B5EF4-FFF2-40B4-BE49-F238E27FC236}">
                  <a16:creationId xmlns:a16="http://schemas.microsoft.com/office/drawing/2014/main" id="{00000000-0008-0000-0A00-000034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893" name="Check Box 53" hidden="1">
              <a:extLst>
                <a:ext uri="{63B3BB69-23CF-44E3-9099-C40C66FF867C}">
                  <a14:compatExt spid="_x0000_s163893"/>
                </a:ext>
                <a:ext uri="{FF2B5EF4-FFF2-40B4-BE49-F238E27FC236}">
                  <a16:creationId xmlns:a16="http://schemas.microsoft.com/office/drawing/2014/main" id="{00000000-0008-0000-0A00-000035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894" name="Check Box 54" hidden="1">
              <a:extLst>
                <a:ext uri="{63B3BB69-23CF-44E3-9099-C40C66FF867C}">
                  <a14:compatExt spid="_x0000_s163894"/>
                </a:ext>
                <a:ext uri="{FF2B5EF4-FFF2-40B4-BE49-F238E27FC236}">
                  <a16:creationId xmlns:a16="http://schemas.microsoft.com/office/drawing/2014/main" id="{00000000-0008-0000-0A00-000036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895" name="Check Box 55" hidden="1">
              <a:extLst>
                <a:ext uri="{63B3BB69-23CF-44E3-9099-C40C66FF867C}">
                  <a14:compatExt spid="_x0000_s163895"/>
                </a:ext>
                <a:ext uri="{FF2B5EF4-FFF2-40B4-BE49-F238E27FC236}">
                  <a16:creationId xmlns:a16="http://schemas.microsoft.com/office/drawing/2014/main" id="{00000000-0008-0000-0A00-000037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896" name="Check Box 56" hidden="1">
              <a:extLst>
                <a:ext uri="{63B3BB69-23CF-44E3-9099-C40C66FF867C}">
                  <a14:compatExt spid="_x0000_s163896"/>
                </a:ext>
                <a:ext uri="{FF2B5EF4-FFF2-40B4-BE49-F238E27FC236}">
                  <a16:creationId xmlns:a16="http://schemas.microsoft.com/office/drawing/2014/main" id="{00000000-0008-0000-0A00-000038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897" name="Check Box 57" hidden="1">
              <a:extLst>
                <a:ext uri="{63B3BB69-23CF-44E3-9099-C40C66FF867C}">
                  <a14:compatExt spid="_x0000_s163897"/>
                </a:ext>
                <a:ext uri="{FF2B5EF4-FFF2-40B4-BE49-F238E27FC236}">
                  <a16:creationId xmlns:a16="http://schemas.microsoft.com/office/drawing/2014/main" id="{00000000-0008-0000-0A00-000039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898" name="Check Box 58" hidden="1">
              <a:extLst>
                <a:ext uri="{63B3BB69-23CF-44E3-9099-C40C66FF867C}">
                  <a14:compatExt spid="_x0000_s163898"/>
                </a:ext>
                <a:ext uri="{FF2B5EF4-FFF2-40B4-BE49-F238E27FC236}">
                  <a16:creationId xmlns:a16="http://schemas.microsoft.com/office/drawing/2014/main" id="{00000000-0008-0000-0A00-00003A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899" name="Check Box 59" hidden="1">
              <a:extLst>
                <a:ext uri="{63B3BB69-23CF-44E3-9099-C40C66FF867C}">
                  <a14:compatExt spid="_x0000_s163899"/>
                </a:ext>
                <a:ext uri="{FF2B5EF4-FFF2-40B4-BE49-F238E27FC236}">
                  <a16:creationId xmlns:a16="http://schemas.microsoft.com/office/drawing/2014/main" id="{00000000-0008-0000-0A00-00003B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900" name="Check Box 60" hidden="1">
              <a:extLst>
                <a:ext uri="{63B3BB69-23CF-44E3-9099-C40C66FF867C}">
                  <a14:compatExt spid="_x0000_s163900"/>
                </a:ext>
                <a:ext uri="{FF2B5EF4-FFF2-40B4-BE49-F238E27FC236}">
                  <a16:creationId xmlns:a16="http://schemas.microsoft.com/office/drawing/2014/main" id="{00000000-0008-0000-0A00-00003C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901" name="Check Box 61" hidden="1">
              <a:extLst>
                <a:ext uri="{63B3BB69-23CF-44E3-9099-C40C66FF867C}">
                  <a14:compatExt spid="_x0000_s163901"/>
                </a:ext>
                <a:ext uri="{FF2B5EF4-FFF2-40B4-BE49-F238E27FC236}">
                  <a16:creationId xmlns:a16="http://schemas.microsoft.com/office/drawing/2014/main" id="{00000000-0008-0000-0A00-00003D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38100</xdr:rowOff>
        </xdr:to>
        <xdr:sp macro="" textlink="">
          <xdr:nvSpPr>
            <xdr:cNvPr id="163902" name="Check Box 62" hidden="1">
              <a:extLst>
                <a:ext uri="{63B3BB69-23CF-44E3-9099-C40C66FF867C}">
                  <a14:compatExt spid="_x0000_s163902"/>
                </a:ext>
                <a:ext uri="{FF2B5EF4-FFF2-40B4-BE49-F238E27FC236}">
                  <a16:creationId xmlns:a16="http://schemas.microsoft.com/office/drawing/2014/main" id="{00000000-0008-0000-0A00-00003E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11</xdr:row>
          <xdr:rowOff>0</xdr:rowOff>
        </xdr:from>
        <xdr:to>
          <xdr:col>34</xdr:col>
          <xdr:colOff>95250</xdr:colOff>
          <xdr:row>12</xdr:row>
          <xdr:rowOff>38100</xdr:rowOff>
        </xdr:to>
        <xdr:sp macro="" textlink="">
          <xdr:nvSpPr>
            <xdr:cNvPr id="163903" name="Check Box 63" hidden="1">
              <a:extLst>
                <a:ext uri="{63B3BB69-23CF-44E3-9099-C40C66FF867C}">
                  <a14:compatExt spid="_x0000_s163903"/>
                </a:ext>
                <a:ext uri="{FF2B5EF4-FFF2-40B4-BE49-F238E27FC236}">
                  <a16:creationId xmlns:a16="http://schemas.microsoft.com/office/drawing/2014/main" id="{00000000-0008-0000-0A00-00003F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11</xdr:row>
          <xdr:rowOff>0</xdr:rowOff>
        </xdr:from>
        <xdr:to>
          <xdr:col>34</xdr:col>
          <xdr:colOff>95250</xdr:colOff>
          <xdr:row>12</xdr:row>
          <xdr:rowOff>38100</xdr:rowOff>
        </xdr:to>
        <xdr:sp macro="" textlink="">
          <xdr:nvSpPr>
            <xdr:cNvPr id="163904" name="Check Box 64" hidden="1">
              <a:extLst>
                <a:ext uri="{63B3BB69-23CF-44E3-9099-C40C66FF867C}">
                  <a14:compatExt spid="_x0000_s163904"/>
                </a:ext>
                <a:ext uri="{FF2B5EF4-FFF2-40B4-BE49-F238E27FC236}">
                  <a16:creationId xmlns:a16="http://schemas.microsoft.com/office/drawing/2014/main" id="{00000000-0008-0000-0A00-000040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11</xdr:row>
          <xdr:rowOff>0</xdr:rowOff>
        </xdr:from>
        <xdr:to>
          <xdr:col>34</xdr:col>
          <xdr:colOff>95250</xdr:colOff>
          <xdr:row>12</xdr:row>
          <xdr:rowOff>38100</xdr:rowOff>
        </xdr:to>
        <xdr:sp macro="" textlink="">
          <xdr:nvSpPr>
            <xdr:cNvPr id="163905" name="Check Box 65" hidden="1">
              <a:extLst>
                <a:ext uri="{63B3BB69-23CF-44E3-9099-C40C66FF867C}">
                  <a14:compatExt spid="_x0000_s163905"/>
                </a:ext>
                <a:ext uri="{FF2B5EF4-FFF2-40B4-BE49-F238E27FC236}">
                  <a16:creationId xmlns:a16="http://schemas.microsoft.com/office/drawing/2014/main" id="{00000000-0008-0000-0A00-000041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11</xdr:row>
          <xdr:rowOff>0</xdr:rowOff>
        </xdr:from>
        <xdr:to>
          <xdr:col>34</xdr:col>
          <xdr:colOff>95250</xdr:colOff>
          <xdr:row>12</xdr:row>
          <xdr:rowOff>38100</xdr:rowOff>
        </xdr:to>
        <xdr:sp macro="" textlink="">
          <xdr:nvSpPr>
            <xdr:cNvPr id="163906" name="Check Box 66" hidden="1">
              <a:extLst>
                <a:ext uri="{63B3BB69-23CF-44E3-9099-C40C66FF867C}">
                  <a14:compatExt spid="_x0000_s163906"/>
                </a:ext>
                <a:ext uri="{FF2B5EF4-FFF2-40B4-BE49-F238E27FC236}">
                  <a16:creationId xmlns:a16="http://schemas.microsoft.com/office/drawing/2014/main" id="{00000000-0008-0000-0A00-000042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11</xdr:row>
          <xdr:rowOff>0</xdr:rowOff>
        </xdr:from>
        <xdr:to>
          <xdr:col>39</xdr:col>
          <xdr:colOff>95250</xdr:colOff>
          <xdr:row>12</xdr:row>
          <xdr:rowOff>38100</xdr:rowOff>
        </xdr:to>
        <xdr:sp macro="" textlink="">
          <xdr:nvSpPr>
            <xdr:cNvPr id="163907" name="Check Box 67" hidden="1">
              <a:extLst>
                <a:ext uri="{63B3BB69-23CF-44E3-9099-C40C66FF867C}">
                  <a14:compatExt spid="_x0000_s163907"/>
                </a:ext>
                <a:ext uri="{FF2B5EF4-FFF2-40B4-BE49-F238E27FC236}">
                  <a16:creationId xmlns:a16="http://schemas.microsoft.com/office/drawing/2014/main" id="{00000000-0008-0000-0A00-000043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0</xdr:rowOff>
        </xdr:from>
        <xdr:to>
          <xdr:col>34</xdr:col>
          <xdr:colOff>95250</xdr:colOff>
          <xdr:row>22</xdr:row>
          <xdr:rowOff>38100</xdr:rowOff>
        </xdr:to>
        <xdr:sp macro="" textlink="">
          <xdr:nvSpPr>
            <xdr:cNvPr id="163908" name="Check Box 68" hidden="1">
              <a:extLst>
                <a:ext uri="{63B3BB69-23CF-44E3-9099-C40C66FF867C}">
                  <a14:compatExt spid="_x0000_s163908"/>
                </a:ext>
                <a:ext uri="{FF2B5EF4-FFF2-40B4-BE49-F238E27FC236}">
                  <a16:creationId xmlns:a16="http://schemas.microsoft.com/office/drawing/2014/main" id="{00000000-0008-0000-0A00-000044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0</xdr:rowOff>
        </xdr:from>
        <xdr:to>
          <xdr:col>34</xdr:col>
          <xdr:colOff>95250</xdr:colOff>
          <xdr:row>22</xdr:row>
          <xdr:rowOff>38100</xdr:rowOff>
        </xdr:to>
        <xdr:sp macro="" textlink="">
          <xdr:nvSpPr>
            <xdr:cNvPr id="163909" name="Check Box 69" hidden="1">
              <a:extLst>
                <a:ext uri="{63B3BB69-23CF-44E3-9099-C40C66FF867C}">
                  <a14:compatExt spid="_x0000_s163909"/>
                </a:ext>
                <a:ext uri="{FF2B5EF4-FFF2-40B4-BE49-F238E27FC236}">
                  <a16:creationId xmlns:a16="http://schemas.microsoft.com/office/drawing/2014/main" id="{00000000-0008-0000-0A00-000045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0</xdr:rowOff>
        </xdr:from>
        <xdr:to>
          <xdr:col>34</xdr:col>
          <xdr:colOff>95250</xdr:colOff>
          <xdr:row>22</xdr:row>
          <xdr:rowOff>38100</xdr:rowOff>
        </xdr:to>
        <xdr:sp macro="" textlink="">
          <xdr:nvSpPr>
            <xdr:cNvPr id="163910" name="Check Box 70" hidden="1">
              <a:extLst>
                <a:ext uri="{63B3BB69-23CF-44E3-9099-C40C66FF867C}">
                  <a14:compatExt spid="_x0000_s163910"/>
                </a:ext>
                <a:ext uri="{FF2B5EF4-FFF2-40B4-BE49-F238E27FC236}">
                  <a16:creationId xmlns:a16="http://schemas.microsoft.com/office/drawing/2014/main" id="{00000000-0008-0000-0A00-000046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0</xdr:rowOff>
        </xdr:from>
        <xdr:to>
          <xdr:col>34</xdr:col>
          <xdr:colOff>95250</xdr:colOff>
          <xdr:row>22</xdr:row>
          <xdr:rowOff>38100</xdr:rowOff>
        </xdr:to>
        <xdr:sp macro="" textlink="">
          <xdr:nvSpPr>
            <xdr:cNvPr id="163911" name="Check Box 71" hidden="1">
              <a:extLst>
                <a:ext uri="{63B3BB69-23CF-44E3-9099-C40C66FF867C}">
                  <a14:compatExt spid="_x0000_s163911"/>
                </a:ext>
                <a:ext uri="{FF2B5EF4-FFF2-40B4-BE49-F238E27FC236}">
                  <a16:creationId xmlns:a16="http://schemas.microsoft.com/office/drawing/2014/main" id="{00000000-0008-0000-0A00-000047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0</xdr:rowOff>
        </xdr:from>
        <xdr:to>
          <xdr:col>34</xdr:col>
          <xdr:colOff>95250</xdr:colOff>
          <xdr:row>22</xdr:row>
          <xdr:rowOff>38100</xdr:rowOff>
        </xdr:to>
        <xdr:sp macro="" textlink="">
          <xdr:nvSpPr>
            <xdr:cNvPr id="163912" name="Check Box 72" hidden="1">
              <a:extLst>
                <a:ext uri="{63B3BB69-23CF-44E3-9099-C40C66FF867C}">
                  <a14:compatExt spid="_x0000_s163912"/>
                </a:ext>
                <a:ext uri="{FF2B5EF4-FFF2-40B4-BE49-F238E27FC236}">
                  <a16:creationId xmlns:a16="http://schemas.microsoft.com/office/drawing/2014/main" id="{00000000-0008-0000-0A00-000048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0</xdr:rowOff>
        </xdr:from>
        <xdr:to>
          <xdr:col>34</xdr:col>
          <xdr:colOff>95250</xdr:colOff>
          <xdr:row>22</xdr:row>
          <xdr:rowOff>38100</xdr:rowOff>
        </xdr:to>
        <xdr:sp macro="" textlink="">
          <xdr:nvSpPr>
            <xdr:cNvPr id="163913" name="Check Box 73" hidden="1">
              <a:extLst>
                <a:ext uri="{63B3BB69-23CF-44E3-9099-C40C66FF867C}">
                  <a14:compatExt spid="_x0000_s163913"/>
                </a:ext>
                <a:ext uri="{FF2B5EF4-FFF2-40B4-BE49-F238E27FC236}">
                  <a16:creationId xmlns:a16="http://schemas.microsoft.com/office/drawing/2014/main" id="{00000000-0008-0000-0A00-000049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0</xdr:rowOff>
        </xdr:from>
        <xdr:to>
          <xdr:col>34</xdr:col>
          <xdr:colOff>95250</xdr:colOff>
          <xdr:row>22</xdr:row>
          <xdr:rowOff>38100</xdr:rowOff>
        </xdr:to>
        <xdr:sp macro="" textlink="">
          <xdr:nvSpPr>
            <xdr:cNvPr id="163914" name="Check Box 74" hidden="1">
              <a:extLst>
                <a:ext uri="{63B3BB69-23CF-44E3-9099-C40C66FF867C}">
                  <a14:compatExt spid="_x0000_s163914"/>
                </a:ext>
                <a:ext uri="{FF2B5EF4-FFF2-40B4-BE49-F238E27FC236}">
                  <a16:creationId xmlns:a16="http://schemas.microsoft.com/office/drawing/2014/main" id="{00000000-0008-0000-0A00-00004A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0</xdr:rowOff>
        </xdr:from>
        <xdr:to>
          <xdr:col>34</xdr:col>
          <xdr:colOff>95250</xdr:colOff>
          <xdr:row>22</xdr:row>
          <xdr:rowOff>38100</xdr:rowOff>
        </xdr:to>
        <xdr:sp macro="" textlink="">
          <xdr:nvSpPr>
            <xdr:cNvPr id="163915" name="Check Box 75" hidden="1">
              <a:extLst>
                <a:ext uri="{63B3BB69-23CF-44E3-9099-C40C66FF867C}">
                  <a14:compatExt spid="_x0000_s163915"/>
                </a:ext>
                <a:ext uri="{FF2B5EF4-FFF2-40B4-BE49-F238E27FC236}">
                  <a16:creationId xmlns:a16="http://schemas.microsoft.com/office/drawing/2014/main" id="{00000000-0008-0000-0A00-00004B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0</xdr:rowOff>
        </xdr:from>
        <xdr:to>
          <xdr:col>34</xdr:col>
          <xdr:colOff>95250</xdr:colOff>
          <xdr:row>22</xdr:row>
          <xdr:rowOff>38100</xdr:rowOff>
        </xdr:to>
        <xdr:sp macro="" textlink="">
          <xdr:nvSpPr>
            <xdr:cNvPr id="163916" name="Check Box 76" hidden="1">
              <a:extLst>
                <a:ext uri="{63B3BB69-23CF-44E3-9099-C40C66FF867C}">
                  <a14:compatExt spid="_x0000_s163916"/>
                </a:ext>
                <a:ext uri="{FF2B5EF4-FFF2-40B4-BE49-F238E27FC236}">
                  <a16:creationId xmlns:a16="http://schemas.microsoft.com/office/drawing/2014/main" id="{00000000-0008-0000-0A00-00004C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0</xdr:rowOff>
        </xdr:from>
        <xdr:to>
          <xdr:col>34</xdr:col>
          <xdr:colOff>95250</xdr:colOff>
          <xdr:row>22</xdr:row>
          <xdr:rowOff>38100</xdr:rowOff>
        </xdr:to>
        <xdr:sp macro="" textlink="">
          <xdr:nvSpPr>
            <xdr:cNvPr id="163917" name="Check Box 77" hidden="1">
              <a:extLst>
                <a:ext uri="{63B3BB69-23CF-44E3-9099-C40C66FF867C}">
                  <a14:compatExt spid="_x0000_s163917"/>
                </a:ext>
                <a:ext uri="{FF2B5EF4-FFF2-40B4-BE49-F238E27FC236}">
                  <a16:creationId xmlns:a16="http://schemas.microsoft.com/office/drawing/2014/main" id="{00000000-0008-0000-0A00-00004D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0</xdr:rowOff>
        </xdr:from>
        <xdr:to>
          <xdr:col>34</xdr:col>
          <xdr:colOff>95250</xdr:colOff>
          <xdr:row>22</xdr:row>
          <xdr:rowOff>38100</xdr:rowOff>
        </xdr:to>
        <xdr:sp macro="" textlink="">
          <xdr:nvSpPr>
            <xdr:cNvPr id="163918" name="Check Box 78" hidden="1">
              <a:extLst>
                <a:ext uri="{63B3BB69-23CF-44E3-9099-C40C66FF867C}">
                  <a14:compatExt spid="_x0000_s163918"/>
                </a:ext>
                <a:ext uri="{FF2B5EF4-FFF2-40B4-BE49-F238E27FC236}">
                  <a16:creationId xmlns:a16="http://schemas.microsoft.com/office/drawing/2014/main" id="{00000000-0008-0000-0A00-00004E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21</xdr:row>
          <xdr:rowOff>0</xdr:rowOff>
        </xdr:from>
        <xdr:to>
          <xdr:col>34</xdr:col>
          <xdr:colOff>95250</xdr:colOff>
          <xdr:row>22</xdr:row>
          <xdr:rowOff>38100</xdr:rowOff>
        </xdr:to>
        <xdr:sp macro="" textlink="">
          <xdr:nvSpPr>
            <xdr:cNvPr id="163919" name="Check Box 79" hidden="1">
              <a:extLst>
                <a:ext uri="{63B3BB69-23CF-44E3-9099-C40C66FF867C}">
                  <a14:compatExt spid="_x0000_s163919"/>
                </a:ext>
                <a:ext uri="{FF2B5EF4-FFF2-40B4-BE49-F238E27FC236}">
                  <a16:creationId xmlns:a16="http://schemas.microsoft.com/office/drawing/2014/main" id="{00000000-0008-0000-0A00-00004F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22</xdr:row>
          <xdr:rowOff>0</xdr:rowOff>
        </xdr:from>
        <xdr:to>
          <xdr:col>34</xdr:col>
          <xdr:colOff>95250</xdr:colOff>
          <xdr:row>23</xdr:row>
          <xdr:rowOff>38100</xdr:rowOff>
        </xdr:to>
        <xdr:sp macro="" textlink="">
          <xdr:nvSpPr>
            <xdr:cNvPr id="163920" name="Check Box 80" hidden="1">
              <a:extLst>
                <a:ext uri="{63B3BB69-23CF-44E3-9099-C40C66FF867C}">
                  <a14:compatExt spid="_x0000_s163920"/>
                </a:ext>
                <a:ext uri="{FF2B5EF4-FFF2-40B4-BE49-F238E27FC236}">
                  <a16:creationId xmlns:a16="http://schemas.microsoft.com/office/drawing/2014/main" id="{00000000-0008-0000-0A00-000050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22</xdr:row>
          <xdr:rowOff>0</xdr:rowOff>
        </xdr:from>
        <xdr:to>
          <xdr:col>34</xdr:col>
          <xdr:colOff>95250</xdr:colOff>
          <xdr:row>23</xdr:row>
          <xdr:rowOff>38100</xdr:rowOff>
        </xdr:to>
        <xdr:sp macro="" textlink="">
          <xdr:nvSpPr>
            <xdr:cNvPr id="163921" name="Check Box 81" hidden="1">
              <a:extLst>
                <a:ext uri="{63B3BB69-23CF-44E3-9099-C40C66FF867C}">
                  <a14:compatExt spid="_x0000_s163921"/>
                </a:ext>
                <a:ext uri="{FF2B5EF4-FFF2-40B4-BE49-F238E27FC236}">
                  <a16:creationId xmlns:a16="http://schemas.microsoft.com/office/drawing/2014/main" id="{00000000-0008-0000-0A00-000051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22</xdr:row>
          <xdr:rowOff>0</xdr:rowOff>
        </xdr:from>
        <xdr:to>
          <xdr:col>34</xdr:col>
          <xdr:colOff>95250</xdr:colOff>
          <xdr:row>23</xdr:row>
          <xdr:rowOff>38100</xdr:rowOff>
        </xdr:to>
        <xdr:sp macro="" textlink="">
          <xdr:nvSpPr>
            <xdr:cNvPr id="163922" name="Check Box 82" hidden="1">
              <a:extLst>
                <a:ext uri="{63B3BB69-23CF-44E3-9099-C40C66FF867C}">
                  <a14:compatExt spid="_x0000_s163922"/>
                </a:ext>
                <a:ext uri="{FF2B5EF4-FFF2-40B4-BE49-F238E27FC236}">
                  <a16:creationId xmlns:a16="http://schemas.microsoft.com/office/drawing/2014/main" id="{00000000-0008-0000-0A00-000052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22</xdr:row>
          <xdr:rowOff>0</xdr:rowOff>
        </xdr:from>
        <xdr:to>
          <xdr:col>34</xdr:col>
          <xdr:colOff>95250</xdr:colOff>
          <xdr:row>23</xdr:row>
          <xdr:rowOff>38100</xdr:rowOff>
        </xdr:to>
        <xdr:sp macro="" textlink="">
          <xdr:nvSpPr>
            <xdr:cNvPr id="163923" name="Check Box 83" hidden="1">
              <a:extLst>
                <a:ext uri="{63B3BB69-23CF-44E3-9099-C40C66FF867C}">
                  <a14:compatExt spid="_x0000_s163923"/>
                </a:ext>
                <a:ext uri="{FF2B5EF4-FFF2-40B4-BE49-F238E27FC236}">
                  <a16:creationId xmlns:a16="http://schemas.microsoft.com/office/drawing/2014/main" id="{00000000-0008-0000-0A00-000053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22</xdr:row>
          <xdr:rowOff>0</xdr:rowOff>
        </xdr:from>
        <xdr:to>
          <xdr:col>34</xdr:col>
          <xdr:colOff>95250</xdr:colOff>
          <xdr:row>23</xdr:row>
          <xdr:rowOff>38100</xdr:rowOff>
        </xdr:to>
        <xdr:sp macro="" textlink="">
          <xdr:nvSpPr>
            <xdr:cNvPr id="163924" name="Check Box 84" hidden="1">
              <a:extLst>
                <a:ext uri="{63B3BB69-23CF-44E3-9099-C40C66FF867C}">
                  <a14:compatExt spid="_x0000_s163924"/>
                </a:ext>
                <a:ext uri="{FF2B5EF4-FFF2-40B4-BE49-F238E27FC236}">
                  <a16:creationId xmlns:a16="http://schemas.microsoft.com/office/drawing/2014/main" id="{00000000-0008-0000-0A00-000054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22</xdr:row>
          <xdr:rowOff>0</xdr:rowOff>
        </xdr:from>
        <xdr:to>
          <xdr:col>34</xdr:col>
          <xdr:colOff>95250</xdr:colOff>
          <xdr:row>23</xdr:row>
          <xdr:rowOff>38100</xdr:rowOff>
        </xdr:to>
        <xdr:sp macro="" textlink="">
          <xdr:nvSpPr>
            <xdr:cNvPr id="163925" name="Check Box 85" hidden="1">
              <a:extLst>
                <a:ext uri="{63B3BB69-23CF-44E3-9099-C40C66FF867C}">
                  <a14:compatExt spid="_x0000_s163925"/>
                </a:ext>
                <a:ext uri="{FF2B5EF4-FFF2-40B4-BE49-F238E27FC236}">
                  <a16:creationId xmlns:a16="http://schemas.microsoft.com/office/drawing/2014/main" id="{00000000-0008-0000-0A00-000055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22</xdr:row>
          <xdr:rowOff>0</xdr:rowOff>
        </xdr:from>
        <xdr:to>
          <xdr:col>34</xdr:col>
          <xdr:colOff>95250</xdr:colOff>
          <xdr:row>23</xdr:row>
          <xdr:rowOff>38100</xdr:rowOff>
        </xdr:to>
        <xdr:sp macro="" textlink="">
          <xdr:nvSpPr>
            <xdr:cNvPr id="163926" name="Check Box 86" hidden="1">
              <a:extLst>
                <a:ext uri="{63B3BB69-23CF-44E3-9099-C40C66FF867C}">
                  <a14:compatExt spid="_x0000_s163926"/>
                </a:ext>
                <a:ext uri="{FF2B5EF4-FFF2-40B4-BE49-F238E27FC236}">
                  <a16:creationId xmlns:a16="http://schemas.microsoft.com/office/drawing/2014/main" id="{00000000-0008-0000-0A00-000056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22</xdr:row>
          <xdr:rowOff>0</xdr:rowOff>
        </xdr:from>
        <xdr:to>
          <xdr:col>34</xdr:col>
          <xdr:colOff>95250</xdr:colOff>
          <xdr:row>23</xdr:row>
          <xdr:rowOff>38100</xdr:rowOff>
        </xdr:to>
        <xdr:sp macro="" textlink="">
          <xdr:nvSpPr>
            <xdr:cNvPr id="163927" name="Check Box 87" hidden="1">
              <a:extLst>
                <a:ext uri="{63B3BB69-23CF-44E3-9099-C40C66FF867C}">
                  <a14:compatExt spid="_x0000_s163927"/>
                </a:ext>
                <a:ext uri="{FF2B5EF4-FFF2-40B4-BE49-F238E27FC236}">
                  <a16:creationId xmlns:a16="http://schemas.microsoft.com/office/drawing/2014/main" id="{00000000-0008-0000-0A00-000057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22</xdr:row>
          <xdr:rowOff>0</xdr:rowOff>
        </xdr:from>
        <xdr:to>
          <xdr:col>34</xdr:col>
          <xdr:colOff>95250</xdr:colOff>
          <xdr:row>23</xdr:row>
          <xdr:rowOff>38100</xdr:rowOff>
        </xdr:to>
        <xdr:sp macro="" textlink="">
          <xdr:nvSpPr>
            <xdr:cNvPr id="163928" name="Check Box 88" hidden="1">
              <a:extLst>
                <a:ext uri="{63B3BB69-23CF-44E3-9099-C40C66FF867C}">
                  <a14:compatExt spid="_x0000_s163928"/>
                </a:ext>
                <a:ext uri="{FF2B5EF4-FFF2-40B4-BE49-F238E27FC236}">
                  <a16:creationId xmlns:a16="http://schemas.microsoft.com/office/drawing/2014/main" id="{00000000-0008-0000-0A00-000058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22</xdr:row>
          <xdr:rowOff>0</xdr:rowOff>
        </xdr:from>
        <xdr:to>
          <xdr:col>34</xdr:col>
          <xdr:colOff>95250</xdr:colOff>
          <xdr:row>23</xdr:row>
          <xdr:rowOff>38100</xdr:rowOff>
        </xdr:to>
        <xdr:sp macro="" textlink="">
          <xdr:nvSpPr>
            <xdr:cNvPr id="163929" name="Check Box 89" hidden="1">
              <a:extLst>
                <a:ext uri="{63B3BB69-23CF-44E3-9099-C40C66FF867C}">
                  <a14:compatExt spid="_x0000_s163929"/>
                </a:ext>
                <a:ext uri="{FF2B5EF4-FFF2-40B4-BE49-F238E27FC236}">
                  <a16:creationId xmlns:a16="http://schemas.microsoft.com/office/drawing/2014/main" id="{00000000-0008-0000-0A00-000059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22</xdr:row>
          <xdr:rowOff>0</xdr:rowOff>
        </xdr:from>
        <xdr:to>
          <xdr:col>34</xdr:col>
          <xdr:colOff>95250</xdr:colOff>
          <xdr:row>23</xdr:row>
          <xdr:rowOff>38100</xdr:rowOff>
        </xdr:to>
        <xdr:sp macro="" textlink="">
          <xdr:nvSpPr>
            <xdr:cNvPr id="163930" name="Check Box 90" hidden="1">
              <a:extLst>
                <a:ext uri="{63B3BB69-23CF-44E3-9099-C40C66FF867C}">
                  <a14:compatExt spid="_x0000_s163930"/>
                </a:ext>
                <a:ext uri="{FF2B5EF4-FFF2-40B4-BE49-F238E27FC236}">
                  <a16:creationId xmlns:a16="http://schemas.microsoft.com/office/drawing/2014/main" id="{00000000-0008-0000-0A00-00005A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22</xdr:row>
          <xdr:rowOff>0</xdr:rowOff>
        </xdr:from>
        <xdr:to>
          <xdr:col>34</xdr:col>
          <xdr:colOff>95250</xdr:colOff>
          <xdr:row>23</xdr:row>
          <xdr:rowOff>38100</xdr:rowOff>
        </xdr:to>
        <xdr:sp macro="" textlink="">
          <xdr:nvSpPr>
            <xdr:cNvPr id="163931" name="Check Box 91" hidden="1">
              <a:extLst>
                <a:ext uri="{63B3BB69-23CF-44E3-9099-C40C66FF867C}">
                  <a14:compatExt spid="_x0000_s163931"/>
                </a:ext>
                <a:ext uri="{FF2B5EF4-FFF2-40B4-BE49-F238E27FC236}">
                  <a16:creationId xmlns:a16="http://schemas.microsoft.com/office/drawing/2014/main" id="{00000000-0008-0000-0A00-00005B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0</xdr:rowOff>
        </xdr:from>
        <xdr:to>
          <xdr:col>34</xdr:col>
          <xdr:colOff>95250</xdr:colOff>
          <xdr:row>24</xdr:row>
          <xdr:rowOff>38100</xdr:rowOff>
        </xdr:to>
        <xdr:sp macro="" textlink="">
          <xdr:nvSpPr>
            <xdr:cNvPr id="163932" name="Check Box 92" hidden="1">
              <a:extLst>
                <a:ext uri="{63B3BB69-23CF-44E3-9099-C40C66FF867C}">
                  <a14:compatExt spid="_x0000_s163932"/>
                </a:ext>
                <a:ext uri="{FF2B5EF4-FFF2-40B4-BE49-F238E27FC236}">
                  <a16:creationId xmlns:a16="http://schemas.microsoft.com/office/drawing/2014/main" id="{00000000-0008-0000-0A00-00005C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0</xdr:rowOff>
        </xdr:from>
        <xdr:to>
          <xdr:col>34</xdr:col>
          <xdr:colOff>95250</xdr:colOff>
          <xdr:row>24</xdr:row>
          <xdr:rowOff>38100</xdr:rowOff>
        </xdr:to>
        <xdr:sp macro="" textlink="">
          <xdr:nvSpPr>
            <xdr:cNvPr id="163933" name="Check Box 93" hidden="1">
              <a:extLst>
                <a:ext uri="{63B3BB69-23CF-44E3-9099-C40C66FF867C}">
                  <a14:compatExt spid="_x0000_s163933"/>
                </a:ext>
                <a:ext uri="{FF2B5EF4-FFF2-40B4-BE49-F238E27FC236}">
                  <a16:creationId xmlns:a16="http://schemas.microsoft.com/office/drawing/2014/main" id="{00000000-0008-0000-0A00-00005D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0</xdr:rowOff>
        </xdr:from>
        <xdr:to>
          <xdr:col>34</xdr:col>
          <xdr:colOff>95250</xdr:colOff>
          <xdr:row>24</xdr:row>
          <xdr:rowOff>38100</xdr:rowOff>
        </xdr:to>
        <xdr:sp macro="" textlink="">
          <xdr:nvSpPr>
            <xdr:cNvPr id="163934" name="Check Box 94" hidden="1">
              <a:extLst>
                <a:ext uri="{63B3BB69-23CF-44E3-9099-C40C66FF867C}">
                  <a14:compatExt spid="_x0000_s163934"/>
                </a:ext>
                <a:ext uri="{FF2B5EF4-FFF2-40B4-BE49-F238E27FC236}">
                  <a16:creationId xmlns:a16="http://schemas.microsoft.com/office/drawing/2014/main" id="{00000000-0008-0000-0A00-00005E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0</xdr:rowOff>
        </xdr:from>
        <xdr:to>
          <xdr:col>34</xdr:col>
          <xdr:colOff>95250</xdr:colOff>
          <xdr:row>24</xdr:row>
          <xdr:rowOff>38100</xdr:rowOff>
        </xdr:to>
        <xdr:sp macro="" textlink="">
          <xdr:nvSpPr>
            <xdr:cNvPr id="163935" name="Check Box 95" hidden="1">
              <a:extLst>
                <a:ext uri="{63B3BB69-23CF-44E3-9099-C40C66FF867C}">
                  <a14:compatExt spid="_x0000_s163935"/>
                </a:ext>
                <a:ext uri="{FF2B5EF4-FFF2-40B4-BE49-F238E27FC236}">
                  <a16:creationId xmlns:a16="http://schemas.microsoft.com/office/drawing/2014/main" id="{00000000-0008-0000-0A00-00005F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0</xdr:rowOff>
        </xdr:from>
        <xdr:to>
          <xdr:col>34</xdr:col>
          <xdr:colOff>95250</xdr:colOff>
          <xdr:row>24</xdr:row>
          <xdr:rowOff>38100</xdr:rowOff>
        </xdr:to>
        <xdr:sp macro="" textlink="">
          <xdr:nvSpPr>
            <xdr:cNvPr id="163936" name="Check Box 96" hidden="1">
              <a:extLst>
                <a:ext uri="{63B3BB69-23CF-44E3-9099-C40C66FF867C}">
                  <a14:compatExt spid="_x0000_s163936"/>
                </a:ext>
                <a:ext uri="{FF2B5EF4-FFF2-40B4-BE49-F238E27FC236}">
                  <a16:creationId xmlns:a16="http://schemas.microsoft.com/office/drawing/2014/main" id="{00000000-0008-0000-0A00-000060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0</xdr:rowOff>
        </xdr:from>
        <xdr:to>
          <xdr:col>34</xdr:col>
          <xdr:colOff>95250</xdr:colOff>
          <xdr:row>24</xdr:row>
          <xdr:rowOff>38100</xdr:rowOff>
        </xdr:to>
        <xdr:sp macro="" textlink="">
          <xdr:nvSpPr>
            <xdr:cNvPr id="163937" name="Check Box 97" hidden="1">
              <a:extLst>
                <a:ext uri="{63B3BB69-23CF-44E3-9099-C40C66FF867C}">
                  <a14:compatExt spid="_x0000_s163937"/>
                </a:ext>
                <a:ext uri="{FF2B5EF4-FFF2-40B4-BE49-F238E27FC236}">
                  <a16:creationId xmlns:a16="http://schemas.microsoft.com/office/drawing/2014/main" id="{00000000-0008-0000-0A00-000061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0</xdr:rowOff>
        </xdr:from>
        <xdr:to>
          <xdr:col>34</xdr:col>
          <xdr:colOff>95250</xdr:colOff>
          <xdr:row>24</xdr:row>
          <xdr:rowOff>38100</xdr:rowOff>
        </xdr:to>
        <xdr:sp macro="" textlink="">
          <xdr:nvSpPr>
            <xdr:cNvPr id="163938" name="Check Box 98" hidden="1">
              <a:extLst>
                <a:ext uri="{63B3BB69-23CF-44E3-9099-C40C66FF867C}">
                  <a14:compatExt spid="_x0000_s163938"/>
                </a:ext>
                <a:ext uri="{FF2B5EF4-FFF2-40B4-BE49-F238E27FC236}">
                  <a16:creationId xmlns:a16="http://schemas.microsoft.com/office/drawing/2014/main" id="{00000000-0008-0000-0A00-000062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0</xdr:rowOff>
        </xdr:from>
        <xdr:to>
          <xdr:col>34</xdr:col>
          <xdr:colOff>95250</xdr:colOff>
          <xdr:row>24</xdr:row>
          <xdr:rowOff>38100</xdr:rowOff>
        </xdr:to>
        <xdr:sp macro="" textlink="">
          <xdr:nvSpPr>
            <xdr:cNvPr id="163939" name="Check Box 99" hidden="1">
              <a:extLst>
                <a:ext uri="{63B3BB69-23CF-44E3-9099-C40C66FF867C}">
                  <a14:compatExt spid="_x0000_s163939"/>
                </a:ext>
                <a:ext uri="{FF2B5EF4-FFF2-40B4-BE49-F238E27FC236}">
                  <a16:creationId xmlns:a16="http://schemas.microsoft.com/office/drawing/2014/main" id="{00000000-0008-0000-0A00-000063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0</xdr:rowOff>
        </xdr:from>
        <xdr:to>
          <xdr:col>34</xdr:col>
          <xdr:colOff>95250</xdr:colOff>
          <xdr:row>24</xdr:row>
          <xdr:rowOff>38100</xdr:rowOff>
        </xdr:to>
        <xdr:sp macro="" textlink="">
          <xdr:nvSpPr>
            <xdr:cNvPr id="163940" name="Check Box 100" hidden="1">
              <a:extLst>
                <a:ext uri="{63B3BB69-23CF-44E3-9099-C40C66FF867C}">
                  <a14:compatExt spid="_x0000_s163940"/>
                </a:ext>
                <a:ext uri="{FF2B5EF4-FFF2-40B4-BE49-F238E27FC236}">
                  <a16:creationId xmlns:a16="http://schemas.microsoft.com/office/drawing/2014/main" id="{00000000-0008-0000-0A00-000064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0</xdr:rowOff>
        </xdr:from>
        <xdr:to>
          <xdr:col>34</xdr:col>
          <xdr:colOff>95250</xdr:colOff>
          <xdr:row>24</xdr:row>
          <xdr:rowOff>38100</xdr:rowOff>
        </xdr:to>
        <xdr:sp macro="" textlink="">
          <xdr:nvSpPr>
            <xdr:cNvPr id="163941" name="Check Box 101" hidden="1">
              <a:extLst>
                <a:ext uri="{63B3BB69-23CF-44E3-9099-C40C66FF867C}">
                  <a14:compatExt spid="_x0000_s163941"/>
                </a:ext>
                <a:ext uri="{FF2B5EF4-FFF2-40B4-BE49-F238E27FC236}">
                  <a16:creationId xmlns:a16="http://schemas.microsoft.com/office/drawing/2014/main" id="{00000000-0008-0000-0A00-000065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0</xdr:rowOff>
        </xdr:from>
        <xdr:to>
          <xdr:col>34</xdr:col>
          <xdr:colOff>95250</xdr:colOff>
          <xdr:row>24</xdr:row>
          <xdr:rowOff>38100</xdr:rowOff>
        </xdr:to>
        <xdr:sp macro="" textlink="">
          <xdr:nvSpPr>
            <xdr:cNvPr id="163942" name="Check Box 102" hidden="1">
              <a:extLst>
                <a:ext uri="{63B3BB69-23CF-44E3-9099-C40C66FF867C}">
                  <a14:compatExt spid="_x0000_s163942"/>
                </a:ext>
                <a:ext uri="{FF2B5EF4-FFF2-40B4-BE49-F238E27FC236}">
                  <a16:creationId xmlns:a16="http://schemas.microsoft.com/office/drawing/2014/main" id="{00000000-0008-0000-0A00-000066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0</xdr:rowOff>
        </xdr:from>
        <xdr:to>
          <xdr:col>34</xdr:col>
          <xdr:colOff>95250</xdr:colOff>
          <xdr:row>24</xdr:row>
          <xdr:rowOff>38100</xdr:rowOff>
        </xdr:to>
        <xdr:sp macro="" textlink="">
          <xdr:nvSpPr>
            <xdr:cNvPr id="163943" name="Check Box 103" hidden="1">
              <a:extLst>
                <a:ext uri="{63B3BB69-23CF-44E3-9099-C40C66FF867C}">
                  <a14:compatExt spid="_x0000_s163943"/>
                </a:ext>
                <a:ext uri="{FF2B5EF4-FFF2-40B4-BE49-F238E27FC236}">
                  <a16:creationId xmlns:a16="http://schemas.microsoft.com/office/drawing/2014/main" id="{00000000-0008-0000-0A00-000067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24</xdr:row>
          <xdr:rowOff>0</xdr:rowOff>
        </xdr:from>
        <xdr:to>
          <xdr:col>34</xdr:col>
          <xdr:colOff>95250</xdr:colOff>
          <xdr:row>25</xdr:row>
          <xdr:rowOff>38100</xdr:rowOff>
        </xdr:to>
        <xdr:sp macro="" textlink="">
          <xdr:nvSpPr>
            <xdr:cNvPr id="163944" name="Check Box 104" hidden="1">
              <a:extLst>
                <a:ext uri="{63B3BB69-23CF-44E3-9099-C40C66FF867C}">
                  <a14:compatExt spid="_x0000_s163944"/>
                </a:ext>
                <a:ext uri="{FF2B5EF4-FFF2-40B4-BE49-F238E27FC236}">
                  <a16:creationId xmlns:a16="http://schemas.microsoft.com/office/drawing/2014/main" id="{00000000-0008-0000-0A00-000068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24</xdr:row>
          <xdr:rowOff>0</xdr:rowOff>
        </xdr:from>
        <xdr:to>
          <xdr:col>39</xdr:col>
          <xdr:colOff>95250</xdr:colOff>
          <xdr:row>25</xdr:row>
          <xdr:rowOff>38100</xdr:rowOff>
        </xdr:to>
        <xdr:sp macro="" textlink="">
          <xdr:nvSpPr>
            <xdr:cNvPr id="163945" name="Check Box 105" hidden="1">
              <a:extLst>
                <a:ext uri="{63B3BB69-23CF-44E3-9099-C40C66FF867C}">
                  <a14:compatExt spid="_x0000_s163945"/>
                </a:ext>
                <a:ext uri="{FF2B5EF4-FFF2-40B4-BE49-F238E27FC236}">
                  <a16:creationId xmlns:a16="http://schemas.microsoft.com/office/drawing/2014/main" id="{00000000-0008-0000-0A00-000069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23</xdr:row>
          <xdr:rowOff>0</xdr:rowOff>
        </xdr:from>
        <xdr:to>
          <xdr:col>12</xdr:col>
          <xdr:colOff>95250</xdr:colOff>
          <xdr:row>24</xdr:row>
          <xdr:rowOff>38100</xdr:rowOff>
        </xdr:to>
        <xdr:sp macro="" textlink="">
          <xdr:nvSpPr>
            <xdr:cNvPr id="163946" name="Check Box 106" hidden="1">
              <a:extLst>
                <a:ext uri="{63B3BB69-23CF-44E3-9099-C40C66FF867C}">
                  <a14:compatExt spid="_x0000_s163946"/>
                </a:ext>
                <a:ext uri="{FF2B5EF4-FFF2-40B4-BE49-F238E27FC236}">
                  <a16:creationId xmlns:a16="http://schemas.microsoft.com/office/drawing/2014/main" id="{00000000-0008-0000-0A00-00006A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xdr:row>
          <xdr:rowOff>0</xdr:rowOff>
        </xdr:from>
        <xdr:to>
          <xdr:col>24</xdr:col>
          <xdr:colOff>104775</xdr:colOff>
          <xdr:row>4</xdr:row>
          <xdr:rowOff>38100</xdr:rowOff>
        </xdr:to>
        <xdr:sp macro="" textlink="">
          <xdr:nvSpPr>
            <xdr:cNvPr id="163947" name="Check Box 107" hidden="1">
              <a:extLst>
                <a:ext uri="{63B3BB69-23CF-44E3-9099-C40C66FF867C}">
                  <a14:compatExt spid="_x0000_s163947"/>
                </a:ext>
                <a:ext uri="{FF2B5EF4-FFF2-40B4-BE49-F238E27FC236}">
                  <a16:creationId xmlns:a16="http://schemas.microsoft.com/office/drawing/2014/main" id="{00000000-0008-0000-0A00-00006B8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6/Desktop/&#12467;&#12500;&#12540;&#12304;&#20181;&#27096;&#36984;&#25246;&#22411;&#12305;ver1.3-2_W&#25144;&#24314;&#12390;EXCEL2007&#22806;&#30382;&#35336;&#31639;&#12471;&#12540;&#12488;&#65288;H28&#20181;&#270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Vdrive\Users\016\Desktop\&#12467;&#12500;&#12540;&#12304;&#20181;&#27096;&#36984;&#25246;&#22411;&#12305;ver1.3-2_W&#25144;&#24314;&#12390;EXCEL2007&#22806;&#30382;&#35336;&#31639;&#12471;&#12540;&#12488;&#65288;H28&#20181;&#270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Vdrive\Users\y-mizukami\Downloads\190809bels_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y-mizukami/Downloads/190809bels_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4_&#20303;&#23429;&#12539;&#24314;&#31689;&#35413;&#20385;&#12475;&#12531;&#12479;&#12540;\5500_&#24314;&#31689;&#29289;&#30465;&#12456;&#12493;&#27861;&#20107;&#26989;\03_BELS&#35413;&#20385;&#26989;&#21209;\&#12304;03&#12305;&#21508;&#31278;&#27096;&#24335;\20240401&#25913;&#27491;\&#65288;&#20303;&#23429;&#65289;BELS&#30003;&#35531;&#27096;&#24335;&#31561;_20240401&#26045;&#34892;_20240318_0319-2_&#27700;&#19978;&#36861;&#3535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20303;&#23429;&#12539;&#24314;&#31689;&#35413;&#20385;&#12475;&#12531;&#12479;&#12540;\&#12295;%20BELS\&#12304;03&#12305;&#21508;&#31278;&#27096;&#24335;\20191118&#25913;&#27491;_&#65288;&#20849;&#21516;&#20303;&#23429;&#31561;&#12398;&#35413;&#20385;&#26041;&#27861;&#25913;&#27491;&#12395;&#20276;&#12358;&#25913;&#27491;&#65289;\04-1-1&#65288;&#20445;&#35703;&#12394;&#12375;&#65289;&#12304;&#19968;&#25144;&#24314;&#12390;&#12398;&#20303;&#23429;&#12539;&#24215;&#33303;&#31561;&#20341;&#29992;&#20303;&#23429;&#12398;&#20303;&#25144;&#37096;&#20998;&#12305;BELS&#30003;&#35531;&#27096;&#24335;&#31561;_20191118&#25913;&#2749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20303;&#23429;&#12539;&#24314;&#31689;&#35413;&#20385;&#12475;&#12531;&#12479;&#12540;\&#12295;%20BELS\&#12304;03&#12305;&#21508;&#31278;&#27096;&#24335;\04-1-1&#65288;&#20445;&#35703;&#12394;&#12375;&#65289;&#12304;&#19968;&#25144;&#24314;&#12390;&#12398;&#20303;&#23429;&#12539;&#24215;&#33303;&#31561;&#20341;&#29992;&#20303;&#23429;&#12398;&#20303;&#25144;&#37096;&#20998;&#12305;BELS&#30003;&#35531;&#27096;&#24335;&#31561;_20191118&#25913;&#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共通条件・結果"/>
      <sheetName val="断熱仕様一覧"/>
      <sheetName val="【参考】断熱材の熱伝導率"/>
      <sheetName val="Ａ（北）"/>
      <sheetName val="Ａ（北東）"/>
      <sheetName val="Ａ（東）"/>
      <sheetName val="Ａ（南東）"/>
      <sheetName val="Ａ（南）"/>
      <sheetName val="Ａ（南西）"/>
      <sheetName val="Ａ（西）"/>
      <sheetName val="Ａ（北西）"/>
      <sheetName val="Ｂ（屋根・床等）"/>
      <sheetName val="Ｃ（基礎）"/>
      <sheetName val="更新履歴"/>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共通条件・結果"/>
      <sheetName val="断熱仕様一覧"/>
      <sheetName val="【参考】断熱材の熱伝導率"/>
      <sheetName val="Ａ（北）"/>
      <sheetName val="Ａ（北東）"/>
      <sheetName val="Ａ（東）"/>
      <sheetName val="Ａ（南東）"/>
      <sheetName val="Ａ（南）"/>
      <sheetName val="Ａ（南西）"/>
      <sheetName val="Ａ（西）"/>
      <sheetName val="Ａ（北西）"/>
      <sheetName val="Ｂ（屋根・床等）"/>
      <sheetName val="Ｃ（基礎）"/>
      <sheetName val="更新履歴"/>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計算シート"/>
      <sheetName val="作成例"/>
      <sheetName val="更新履歴 "/>
      <sheetName val="MAST"/>
      <sheetName val="Sheet1"/>
    </sheetNames>
    <sheetDataSet>
      <sheetData sheetId="0" refreshError="1"/>
      <sheetData sheetId="1" refreshError="1"/>
      <sheetData sheetId="2" refreshError="1">
        <row r="41">
          <cell r="K41" t="str">
            <v>　『ZEH』</v>
          </cell>
          <cell r="L41" t="str">
            <v>〇</v>
          </cell>
        </row>
        <row r="42">
          <cell r="K42" t="str">
            <v>　NearlyZEH</v>
          </cell>
          <cell r="L42" t="str">
            <v>－</v>
          </cell>
        </row>
        <row r="43">
          <cell r="K43" t="str">
            <v xml:space="preserve">  ZEH oriented</v>
          </cell>
          <cell r="L43" t="str">
            <v>〇</v>
          </cell>
        </row>
        <row r="44">
          <cell r="K44" t="str">
            <v>　ゼロエネ相当</v>
          </cell>
          <cell r="L44" t="str">
            <v>〇</v>
          </cell>
        </row>
      </sheetData>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計算シート"/>
      <sheetName val="作成例"/>
      <sheetName val="更新履歴 "/>
      <sheetName val="MAST"/>
      <sheetName val="Sheet1"/>
    </sheetNames>
    <sheetDataSet>
      <sheetData sheetId="0" refreshError="1"/>
      <sheetData sheetId="1" refreshError="1"/>
      <sheetData sheetId="2" refreshError="1">
        <row r="41">
          <cell r="K41" t="str">
            <v>　『ZEH』</v>
          </cell>
          <cell r="L41" t="str">
            <v>〇</v>
          </cell>
        </row>
        <row r="42">
          <cell r="K42" t="str">
            <v>　NearlyZEH</v>
          </cell>
          <cell r="L42" t="str">
            <v>－</v>
          </cell>
        </row>
        <row r="43">
          <cell r="K43" t="str">
            <v xml:space="preserve">  ZEH oriented</v>
          </cell>
          <cell r="L43" t="str">
            <v>〇</v>
          </cell>
        </row>
        <row r="44">
          <cell r="K44" t="str">
            <v>　ゼロエネ相当</v>
          </cell>
          <cell r="L44" t="str">
            <v>〇</v>
          </cell>
        </row>
      </sheetData>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
      <sheetName val="注意事項等"/>
      <sheetName val="質疑等連絡票"/>
      <sheetName val="【戸建】ZEH計算シートVer.3.5.0"/>
      <sheetName val="BELS申請書"/>
      <sheetName val="2面"/>
      <sheetName val="2面 （別紙）"/>
      <sheetName val="3面"/>
      <sheetName val="６面 (店舗等併用住宅の住戸部分)"/>
      <sheetName val="4面 (一戸建ての住宅の場合)"/>
      <sheetName val="5面 (共同住宅等の住戸部分用)"/>
      <sheetName val="6面 (共同住宅等の住棟用)"/>
      <sheetName val="設内1"/>
      <sheetName val="設内2"/>
      <sheetName val="外皮・設備仕様表（任意）"/>
      <sheetName val="設内4（共用部分用）"/>
      <sheetName val="設内5（住棟全体）"/>
      <sheetName val="掲載承諾書"/>
      <sheetName val="更新履歴"/>
      <sheetName val="M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6.7</v>
          </cell>
        </row>
        <row r="5">
          <cell r="D5">
            <v>0.4</v>
          </cell>
          <cell r="E5">
            <v>0.4</v>
          </cell>
          <cell r="F5">
            <v>0.5</v>
          </cell>
          <cell r="G5">
            <v>0.6</v>
          </cell>
          <cell r="H5">
            <v>0.6</v>
          </cell>
          <cell r="I5">
            <v>0.6</v>
          </cell>
          <cell r="J5">
            <v>0.6</v>
          </cell>
          <cell r="K5" t="str">
            <v>（基準なし）</v>
          </cell>
        </row>
        <row r="7">
          <cell r="C7" t="str">
            <v>　『ZEH』</v>
          </cell>
          <cell r="D7" t="str">
            <v xml:space="preserve"> 外皮：省エネ基準 ・ ZEH外皮基準　一次エネ：A≧20　＆　B≧100</v>
          </cell>
        </row>
        <row r="8">
          <cell r="C8" t="str">
            <v>　NearlyZEH</v>
          </cell>
          <cell r="D8" t="str">
            <v xml:space="preserve"> 外皮：省エネ基準 ・ ZEH外皮基準　一次エネ：A≧20　＆　75≦B＜100</v>
          </cell>
        </row>
        <row r="9">
          <cell r="C9" t="str">
            <v xml:space="preserve">  ZEH oriented</v>
          </cell>
          <cell r="D9" t="str">
            <v xml:space="preserve"> 外皮：省エネ基準 ・ ZEH外皮基準　一次エネ：A≧20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
      <sheetName val="注意事項等"/>
      <sheetName val="質疑等連絡票"/>
      <sheetName val="ZEH計算シート（任意）"/>
      <sheetName val="BELS申請"/>
      <sheetName val="2面"/>
      <sheetName val="3面"/>
      <sheetName val="4面（一戸建ての住宅の場合）"/>
      <sheetName val="６面 (店舗等併用住宅の住戸部分)"/>
      <sheetName val="設内1"/>
      <sheetName val="設内2"/>
      <sheetName val="委任状（任意）"/>
      <sheetName val="掲載承諾書"/>
      <sheetName val="外皮・設備仕様表（任意）"/>
      <sheetName val="更新履歴"/>
      <sheetName val="MA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外皮：省エネ基準 ・ ZEH外皮基準　一次エネ：A≧20　＆　B≧100</v>
          </cell>
          <cell r="E7"/>
          <cell r="F7"/>
          <cell r="G7"/>
        </row>
        <row r="8">
          <cell r="C8" t="str">
            <v>　NearlyZEH</v>
          </cell>
          <cell r="D8" t="str">
            <v xml:space="preserve"> 外皮：省エネ基準 ・ ZEH外皮基準　一次エネ：A≧20　＆　75≦B＜100</v>
          </cell>
          <cell r="E8"/>
          <cell r="F8"/>
          <cell r="G8"/>
        </row>
        <row r="9">
          <cell r="C9" t="str">
            <v xml:space="preserve">  ZEH oriented</v>
          </cell>
          <cell r="D9" t="str">
            <v xml:space="preserve"> 外皮：省エネ基準 ・ ZEH外皮基準　一次エネ：A≧20</v>
          </cell>
          <cell r="E9"/>
          <cell r="F9"/>
          <cell r="G9"/>
        </row>
        <row r="10">
          <cell r="C10" t="str">
            <v>　ゼロエネ相当</v>
          </cell>
          <cell r="D10" t="str">
            <v xml:space="preserve"> 外皮：省エネ基準 　一次エネ：A≧20　＆　B≧100</v>
          </cell>
          <cell r="E10"/>
          <cell r="F10"/>
          <cell r="G10"/>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
      <sheetName val="注意事項等"/>
      <sheetName val="質疑等連絡票"/>
      <sheetName val="ZEH計算シート（任意）"/>
      <sheetName val="BELS申請"/>
      <sheetName val="2面"/>
      <sheetName val="3面"/>
      <sheetName val="4面（一戸建ての住宅の場合）"/>
      <sheetName val="６面 (店舗等併用住宅の住戸部分)"/>
      <sheetName val="設内1"/>
      <sheetName val="設内2"/>
      <sheetName val="委任状（任意）"/>
      <sheetName val="掲載承諾書"/>
      <sheetName val="外皮・設備仕様表（任意）"/>
      <sheetName val="更新履歴"/>
      <sheetName val="MAST"/>
    </sheetNames>
    <sheetDataSet>
      <sheetData sheetId="0"/>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外皮：省エネ基準 ・ ZEH外皮基準　一次エネ：A≧20　＆　B≧100</v>
          </cell>
        </row>
        <row r="8">
          <cell r="C8" t="str">
            <v>　NearlyZEH</v>
          </cell>
          <cell r="D8" t="str">
            <v xml:space="preserve"> 外皮：省エネ基準 ・ ZEH外皮基準　一次エネ：A≧20　＆　75≦B＜100</v>
          </cell>
        </row>
        <row r="9">
          <cell r="C9" t="str">
            <v xml:space="preserve">  ZEH oriented</v>
          </cell>
          <cell r="D9" t="str">
            <v xml:space="preserve"> 外皮：省エネ基準 ・ ZEH外皮基準　一次エネ：A≧20</v>
          </cell>
        </row>
        <row r="10">
          <cell r="C10" t="str">
            <v>　ゼロエネ相当</v>
          </cell>
          <cell r="D10" t="str">
            <v xml:space="preserve"> 外皮：省エネ基準 　一次エネ：A≧20　＆　B≧100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22225" cmpd="sng">
          <a:solidFill>
            <a:srgbClr val="FF0000"/>
          </a:solidFill>
        </a:ln>
      </a:spPr>
      <a:bodyPr vertOverflow="clip" horzOverflow="clip" wrap="square" rtlCol="0" anchor="ctr"/>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301.xml"/><Relationship Id="rId21" Type="http://schemas.openxmlformats.org/officeDocument/2006/relationships/ctrlProp" Target="../ctrlProps/ctrlProp296.xml"/><Relationship Id="rId34" Type="http://schemas.openxmlformats.org/officeDocument/2006/relationships/ctrlProp" Target="../ctrlProps/ctrlProp309.xml"/><Relationship Id="rId42" Type="http://schemas.openxmlformats.org/officeDocument/2006/relationships/ctrlProp" Target="../ctrlProps/ctrlProp317.xml"/><Relationship Id="rId47" Type="http://schemas.openxmlformats.org/officeDocument/2006/relationships/ctrlProp" Target="../ctrlProps/ctrlProp322.xml"/><Relationship Id="rId50" Type="http://schemas.openxmlformats.org/officeDocument/2006/relationships/ctrlProp" Target="../ctrlProps/ctrlProp325.xml"/><Relationship Id="rId55" Type="http://schemas.openxmlformats.org/officeDocument/2006/relationships/ctrlProp" Target="../ctrlProps/ctrlProp330.xml"/><Relationship Id="rId63" Type="http://schemas.openxmlformats.org/officeDocument/2006/relationships/ctrlProp" Target="../ctrlProps/ctrlProp338.xml"/><Relationship Id="rId7" Type="http://schemas.openxmlformats.org/officeDocument/2006/relationships/ctrlProp" Target="../ctrlProps/ctrlProp282.xml"/><Relationship Id="rId2" Type="http://schemas.openxmlformats.org/officeDocument/2006/relationships/drawing" Target="../drawings/drawing8.xml"/><Relationship Id="rId16" Type="http://schemas.openxmlformats.org/officeDocument/2006/relationships/ctrlProp" Target="../ctrlProps/ctrlProp291.xml"/><Relationship Id="rId29" Type="http://schemas.openxmlformats.org/officeDocument/2006/relationships/ctrlProp" Target="../ctrlProps/ctrlProp304.xml"/><Relationship Id="rId11" Type="http://schemas.openxmlformats.org/officeDocument/2006/relationships/ctrlProp" Target="../ctrlProps/ctrlProp286.xml"/><Relationship Id="rId24" Type="http://schemas.openxmlformats.org/officeDocument/2006/relationships/ctrlProp" Target="../ctrlProps/ctrlProp299.xml"/><Relationship Id="rId32" Type="http://schemas.openxmlformats.org/officeDocument/2006/relationships/ctrlProp" Target="../ctrlProps/ctrlProp307.xml"/><Relationship Id="rId37" Type="http://schemas.openxmlformats.org/officeDocument/2006/relationships/ctrlProp" Target="../ctrlProps/ctrlProp312.xml"/><Relationship Id="rId40" Type="http://schemas.openxmlformats.org/officeDocument/2006/relationships/ctrlProp" Target="../ctrlProps/ctrlProp315.xml"/><Relationship Id="rId45" Type="http://schemas.openxmlformats.org/officeDocument/2006/relationships/ctrlProp" Target="../ctrlProps/ctrlProp320.xml"/><Relationship Id="rId53" Type="http://schemas.openxmlformats.org/officeDocument/2006/relationships/ctrlProp" Target="../ctrlProps/ctrlProp328.xml"/><Relationship Id="rId58" Type="http://schemas.openxmlformats.org/officeDocument/2006/relationships/ctrlProp" Target="../ctrlProps/ctrlProp333.xml"/><Relationship Id="rId66" Type="http://schemas.openxmlformats.org/officeDocument/2006/relationships/ctrlProp" Target="../ctrlProps/ctrlProp341.xml"/><Relationship Id="rId5" Type="http://schemas.openxmlformats.org/officeDocument/2006/relationships/ctrlProp" Target="../ctrlProps/ctrlProp280.xml"/><Relationship Id="rId61" Type="http://schemas.openxmlformats.org/officeDocument/2006/relationships/ctrlProp" Target="../ctrlProps/ctrlProp336.xml"/><Relationship Id="rId19" Type="http://schemas.openxmlformats.org/officeDocument/2006/relationships/ctrlProp" Target="../ctrlProps/ctrlProp294.xml"/><Relationship Id="rId14" Type="http://schemas.openxmlformats.org/officeDocument/2006/relationships/ctrlProp" Target="../ctrlProps/ctrlProp289.xml"/><Relationship Id="rId22" Type="http://schemas.openxmlformats.org/officeDocument/2006/relationships/ctrlProp" Target="../ctrlProps/ctrlProp297.xml"/><Relationship Id="rId27" Type="http://schemas.openxmlformats.org/officeDocument/2006/relationships/ctrlProp" Target="../ctrlProps/ctrlProp302.xml"/><Relationship Id="rId30" Type="http://schemas.openxmlformats.org/officeDocument/2006/relationships/ctrlProp" Target="../ctrlProps/ctrlProp305.xml"/><Relationship Id="rId35" Type="http://schemas.openxmlformats.org/officeDocument/2006/relationships/ctrlProp" Target="../ctrlProps/ctrlProp310.xml"/><Relationship Id="rId43" Type="http://schemas.openxmlformats.org/officeDocument/2006/relationships/ctrlProp" Target="../ctrlProps/ctrlProp318.xml"/><Relationship Id="rId48" Type="http://schemas.openxmlformats.org/officeDocument/2006/relationships/ctrlProp" Target="../ctrlProps/ctrlProp323.xml"/><Relationship Id="rId56" Type="http://schemas.openxmlformats.org/officeDocument/2006/relationships/ctrlProp" Target="../ctrlProps/ctrlProp331.xml"/><Relationship Id="rId64" Type="http://schemas.openxmlformats.org/officeDocument/2006/relationships/ctrlProp" Target="../ctrlProps/ctrlProp339.xml"/><Relationship Id="rId8" Type="http://schemas.openxmlformats.org/officeDocument/2006/relationships/ctrlProp" Target="../ctrlProps/ctrlProp283.xml"/><Relationship Id="rId51" Type="http://schemas.openxmlformats.org/officeDocument/2006/relationships/ctrlProp" Target="../ctrlProps/ctrlProp326.xml"/><Relationship Id="rId3" Type="http://schemas.openxmlformats.org/officeDocument/2006/relationships/vmlDrawing" Target="../drawings/vmlDrawing7.vml"/><Relationship Id="rId12" Type="http://schemas.openxmlformats.org/officeDocument/2006/relationships/ctrlProp" Target="../ctrlProps/ctrlProp287.xml"/><Relationship Id="rId17" Type="http://schemas.openxmlformats.org/officeDocument/2006/relationships/ctrlProp" Target="../ctrlProps/ctrlProp292.xml"/><Relationship Id="rId25" Type="http://schemas.openxmlformats.org/officeDocument/2006/relationships/ctrlProp" Target="../ctrlProps/ctrlProp300.xml"/><Relationship Id="rId33" Type="http://schemas.openxmlformats.org/officeDocument/2006/relationships/ctrlProp" Target="../ctrlProps/ctrlProp308.xml"/><Relationship Id="rId38" Type="http://schemas.openxmlformats.org/officeDocument/2006/relationships/ctrlProp" Target="../ctrlProps/ctrlProp313.xml"/><Relationship Id="rId46" Type="http://schemas.openxmlformats.org/officeDocument/2006/relationships/ctrlProp" Target="../ctrlProps/ctrlProp321.xml"/><Relationship Id="rId59" Type="http://schemas.openxmlformats.org/officeDocument/2006/relationships/ctrlProp" Target="../ctrlProps/ctrlProp334.xml"/><Relationship Id="rId67" Type="http://schemas.openxmlformats.org/officeDocument/2006/relationships/ctrlProp" Target="../ctrlProps/ctrlProp342.xml"/><Relationship Id="rId20" Type="http://schemas.openxmlformats.org/officeDocument/2006/relationships/ctrlProp" Target="../ctrlProps/ctrlProp295.xml"/><Relationship Id="rId41" Type="http://schemas.openxmlformats.org/officeDocument/2006/relationships/ctrlProp" Target="../ctrlProps/ctrlProp316.xml"/><Relationship Id="rId54" Type="http://schemas.openxmlformats.org/officeDocument/2006/relationships/ctrlProp" Target="../ctrlProps/ctrlProp329.xml"/><Relationship Id="rId62" Type="http://schemas.openxmlformats.org/officeDocument/2006/relationships/ctrlProp" Target="../ctrlProps/ctrlProp337.xml"/><Relationship Id="rId1" Type="http://schemas.openxmlformats.org/officeDocument/2006/relationships/printerSettings" Target="../printerSettings/printerSettings10.bin"/><Relationship Id="rId6" Type="http://schemas.openxmlformats.org/officeDocument/2006/relationships/ctrlProp" Target="../ctrlProps/ctrlProp281.xml"/><Relationship Id="rId15" Type="http://schemas.openxmlformats.org/officeDocument/2006/relationships/ctrlProp" Target="../ctrlProps/ctrlProp290.xml"/><Relationship Id="rId23" Type="http://schemas.openxmlformats.org/officeDocument/2006/relationships/ctrlProp" Target="../ctrlProps/ctrlProp298.xml"/><Relationship Id="rId28" Type="http://schemas.openxmlformats.org/officeDocument/2006/relationships/ctrlProp" Target="../ctrlProps/ctrlProp303.xml"/><Relationship Id="rId36" Type="http://schemas.openxmlformats.org/officeDocument/2006/relationships/ctrlProp" Target="../ctrlProps/ctrlProp311.xml"/><Relationship Id="rId49" Type="http://schemas.openxmlformats.org/officeDocument/2006/relationships/ctrlProp" Target="../ctrlProps/ctrlProp324.xml"/><Relationship Id="rId57" Type="http://schemas.openxmlformats.org/officeDocument/2006/relationships/ctrlProp" Target="../ctrlProps/ctrlProp332.xml"/><Relationship Id="rId10" Type="http://schemas.openxmlformats.org/officeDocument/2006/relationships/ctrlProp" Target="../ctrlProps/ctrlProp285.xml"/><Relationship Id="rId31" Type="http://schemas.openxmlformats.org/officeDocument/2006/relationships/ctrlProp" Target="../ctrlProps/ctrlProp306.xml"/><Relationship Id="rId44" Type="http://schemas.openxmlformats.org/officeDocument/2006/relationships/ctrlProp" Target="../ctrlProps/ctrlProp319.xml"/><Relationship Id="rId52" Type="http://schemas.openxmlformats.org/officeDocument/2006/relationships/ctrlProp" Target="../ctrlProps/ctrlProp327.xml"/><Relationship Id="rId60" Type="http://schemas.openxmlformats.org/officeDocument/2006/relationships/ctrlProp" Target="../ctrlProps/ctrlProp335.xml"/><Relationship Id="rId65" Type="http://schemas.openxmlformats.org/officeDocument/2006/relationships/ctrlProp" Target="../ctrlProps/ctrlProp340.xml"/><Relationship Id="rId4" Type="http://schemas.openxmlformats.org/officeDocument/2006/relationships/ctrlProp" Target="../ctrlProps/ctrlProp279.xml"/><Relationship Id="rId9" Type="http://schemas.openxmlformats.org/officeDocument/2006/relationships/ctrlProp" Target="../ctrlProps/ctrlProp284.xml"/><Relationship Id="rId13" Type="http://schemas.openxmlformats.org/officeDocument/2006/relationships/ctrlProp" Target="../ctrlProps/ctrlProp288.xml"/><Relationship Id="rId18" Type="http://schemas.openxmlformats.org/officeDocument/2006/relationships/ctrlProp" Target="../ctrlProps/ctrlProp293.xml"/><Relationship Id="rId39" Type="http://schemas.openxmlformats.org/officeDocument/2006/relationships/ctrlProp" Target="../ctrlProps/ctrlProp314.xml"/></Relationships>
</file>

<file path=xl/worksheets/_rels/sheet11.xml.rels><?xml version="1.0" encoding="UTF-8" standalone="yes"?>
<Relationships xmlns="http://schemas.openxmlformats.org/package/2006/relationships"><Relationship Id="rId26" Type="http://schemas.openxmlformats.org/officeDocument/2006/relationships/ctrlProp" Target="../ctrlProps/ctrlProp365.xml"/><Relationship Id="rId21" Type="http://schemas.openxmlformats.org/officeDocument/2006/relationships/ctrlProp" Target="../ctrlProps/ctrlProp360.xml"/><Relationship Id="rId42" Type="http://schemas.openxmlformats.org/officeDocument/2006/relationships/ctrlProp" Target="../ctrlProps/ctrlProp381.xml"/><Relationship Id="rId47" Type="http://schemas.openxmlformats.org/officeDocument/2006/relationships/ctrlProp" Target="../ctrlProps/ctrlProp386.xml"/><Relationship Id="rId63" Type="http://schemas.openxmlformats.org/officeDocument/2006/relationships/ctrlProp" Target="../ctrlProps/ctrlProp402.xml"/><Relationship Id="rId68" Type="http://schemas.openxmlformats.org/officeDocument/2006/relationships/ctrlProp" Target="../ctrlProps/ctrlProp407.xml"/><Relationship Id="rId84" Type="http://schemas.openxmlformats.org/officeDocument/2006/relationships/ctrlProp" Target="../ctrlProps/ctrlProp423.xml"/><Relationship Id="rId89" Type="http://schemas.openxmlformats.org/officeDocument/2006/relationships/ctrlProp" Target="../ctrlProps/ctrlProp428.xml"/><Relationship Id="rId16" Type="http://schemas.openxmlformats.org/officeDocument/2006/relationships/ctrlProp" Target="../ctrlProps/ctrlProp355.xml"/><Relationship Id="rId107" Type="http://schemas.openxmlformats.org/officeDocument/2006/relationships/ctrlProp" Target="../ctrlProps/ctrlProp446.xml"/><Relationship Id="rId11" Type="http://schemas.openxmlformats.org/officeDocument/2006/relationships/ctrlProp" Target="../ctrlProps/ctrlProp350.xml"/><Relationship Id="rId32" Type="http://schemas.openxmlformats.org/officeDocument/2006/relationships/ctrlProp" Target="../ctrlProps/ctrlProp371.xml"/><Relationship Id="rId37" Type="http://schemas.openxmlformats.org/officeDocument/2006/relationships/ctrlProp" Target="../ctrlProps/ctrlProp376.xml"/><Relationship Id="rId53" Type="http://schemas.openxmlformats.org/officeDocument/2006/relationships/ctrlProp" Target="../ctrlProps/ctrlProp392.xml"/><Relationship Id="rId58" Type="http://schemas.openxmlformats.org/officeDocument/2006/relationships/ctrlProp" Target="../ctrlProps/ctrlProp397.xml"/><Relationship Id="rId74" Type="http://schemas.openxmlformats.org/officeDocument/2006/relationships/ctrlProp" Target="../ctrlProps/ctrlProp413.xml"/><Relationship Id="rId79" Type="http://schemas.openxmlformats.org/officeDocument/2006/relationships/ctrlProp" Target="../ctrlProps/ctrlProp418.xml"/><Relationship Id="rId102" Type="http://schemas.openxmlformats.org/officeDocument/2006/relationships/ctrlProp" Target="../ctrlProps/ctrlProp441.xml"/><Relationship Id="rId5" Type="http://schemas.openxmlformats.org/officeDocument/2006/relationships/ctrlProp" Target="../ctrlProps/ctrlProp344.xml"/><Relationship Id="rId90" Type="http://schemas.openxmlformats.org/officeDocument/2006/relationships/ctrlProp" Target="../ctrlProps/ctrlProp429.xml"/><Relationship Id="rId95" Type="http://schemas.openxmlformats.org/officeDocument/2006/relationships/ctrlProp" Target="../ctrlProps/ctrlProp434.xml"/><Relationship Id="rId22" Type="http://schemas.openxmlformats.org/officeDocument/2006/relationships/ctrlProp" Target="../ctrlProps/ctrlProp361.xml"/><Relationship Id="rId27" Type="http://schemas.openxmlformats.org/officeDocument/2006/relationships/ctrlProp" Target="../ctrlProps/ctrlProp366.xml"/><Relationship Id="rId43" Type="http://schemas.openxmlformats.org/officeDocument/2006/relationships/ctrlProp" Target="../ctrlProps/ctrlProp382.xml"/><Relationship Id="rId48" Type="http://schemas.openxmlformats.org/officeDocument/2006/relationships/ctrlProp" Target="../ctrlProps/ctrlProp387.xml"/><Relationship Id="rId64" Type="http://schemas.openxmlformats.org/officeDocument/2006/relationships/ctrlProp" Target="../ctrlProps/ctrlProp403.xml"/><Relationship Id="rId69" Type="http://schemas.openxmlformats.org/officeDocument/2006/relationships/ctrlProp" Target="../ctrlProps/ctrlProp408.xml"/><Relationship Id="rId80" Type="http://schemas.openxmlformats.org/officeDocument/2006/relationships/ctrlProp" Target="../ctrlProps/ctrlProp419.xml"/><Relationship Id="rId85" Type="http://schemas.openxmlformats.org/officeDocument/2006/relationships/ctrlProp" Target="../ctrlProps/ctrlProp424.xml"/><Relationship Id="rId12" Type="http://schemas.openxmlformats.org/officeDocument/2006/relationships/ctrlProp" Target="../ctrlProps/ctrlProp351.xml"/><Relationship Id="rId17" Type="http://schemas.openxmlformats.org/officeDocument/2006/relationships/ctrlProp" Target="../ctrlProps/ctrlProp356.xml"/><Relationship Id="rId33" Type="http://schemas.openxmlformats.org/officeDocument/2006/relationships/ctrlProp" Target="../ctrlProps/ctrlProp372.xml"/><Relationship Id="rId38" Type="http://schemas.openxmlformats.org/officeDocument/2006/relationships/ctrlProp" Target="../ctrlProps/ctrlProp377.xml"/><Relationship Id="rId59" Type="http://schemas.openxmlformats.org/officeDocument/2006/relationships/ctrlProp" Target="../ctrlProps/ctrlProp398.xml"/><Relationship Id="rId103" Type="http://schemas.openxmlformats.org/officeDocument/2006/relationships/ctrlProp" Target="../ctrlProps/ctrlProp442.xml"/><Relationship Id="rId108" Type="http://schemas.openxmlformats.org/officeDocument/2006/relationships/ctrlProp" Target="../ctrlProps/ctrlProp447.xml"/><Relationship Id="rId54" Type="http://schemas.openxmlformats.org/officeDocument/2006/relationships/ctrlProp" Target="../ctrlProps/ctrlProp393.xml"/><Relationship Id="rId70" Type="http://schemas.openxmlformats.org/officeDocument/2006/relationships/ctrlProp" Target="../ctrlProps/ctrlProp409.xml"/><Relationship Id="rId75" Type="http://schemas.openxmlformats.org/officeDocument/2006/relationships/ctrlProp" Target="../ctrlProps/ctrlProp414.xml"/><Relationship Id="rId91" Type="http://schemas.openxmlformats.org/officeDocument/2006/relationships/ctrlProp" Target="../ctrlProps/ctrlProp430.xml"/><Relationship Id="rId96" Type="http://schemas.openxmlformats.org/officeDocument/2006/relationships/ctrlProp" Target="../ctrlProps/ctrlProp435.xml"/><Relationship Id="rId1" Type="http://schemas.openxmlformats.org/officeDocument/2006/relationships/printerSettings" Target="../printerSettings/printerSettings11.bin"/><Relationship Id="rId6" Type="http://schemas.openxmlformats.org/officeDocument/2006/relationships/ctrlProp" Target="../ctrlProps/ctrlProp345.xml"/><Relationship Id="rId15" Type="http://schemas.openxmlformats.org/officeDocument/2006/relationships/ctrlProp" Target="../ctrlProps/ctrlProp354.xml"/><Relationship Id="rId23" Type="http://schemas.openxmlformats.org/officeDocument/2006/relationships/ctrlProp" Target="../ctrlProps/ctrlProp362.xml"/><Relationship Id="rId28" Type="http://schemas.openxmlformats.org/officeDocument/2006/relationships/ctrlProp" Target="../ctrlProps/ctrlProp367.xml"/><Relationship Id="rId36" Type="http://schemas.openxmlformats.org/officeDocument/2006/relationships/ctrlProp" Target="../ctrlProps/ctrlProp375.xml"/><Relationship Id="rId49" Type="http://schemas.openxmlformats.org/officeDocument/2006/relationships/ctrlProp" Target="../ctrlProps/ctrlProp388.xml"/><Relationship Id="rId57" Type="http://schemas.openxmlformats.org/officeDocument/2006/relationships/ctrlProp" Target="../ctrlProps/ctrlProp396.xml"/><Relationship Id="rId106" Type="http://schemas.openxmlformats.org/officeDocument/2006/relationships/ctrlProp" Target="../ctrlProps/ctrlProp445.xml"/><Relationship Id="rId10" Type="http://schemas.openxmlformats.org/officeDocument/2006/relationships/ctrlProp" Target="../ctrlProps/ctrlProp349.xml"/><Relationship Id="rId31" Type="http://schemas.openxmlformats.org/officeDocument/2006/relationships/ctrlProp" Target="../ctrlProps/ctrlProp370.xml"/><Relationship Id="rId44" Type="http://schemas.openxmlformats.org/officeDocument/2006/relationships/ctrlProp" Target="../ctrlProps/ctrlProp383.xml"/><Relationship Id="rId52" Type="http://schemas.openxmlformats.org/officeDocument/2006/relationships/ctrlProp" Target="../ctrlProps/ctrlProp391.xml"/><Relationship Id="rId60" Type="http://schemas.openxmlformats.org/officeDocument/2006/relationships/ctrlProp" Target="../ctrlProps/ctrlProp399.xml"/><Relationship Id="rId65" Type="http://schemas.openxmlformats.org/officeDocument/2006/relationships/ctrlProp" Target="../ctrlProps/ctrlProp404.xml"/><Relationship Id="rId73" Type="http://schemas.openxmlformats.org/officeDocument/2006/relationships/ctrlProp" Target="../ctrlProps/ctrlProp412.xml"/><Relationship Id="rId78" Type="http://schemas.openxmlformats.org/officeDocument/2006/relationships/ctrlProp" Target="../ctrlProps/ctrlProp417.xml"/><Relationship Id="rId81" Type="http://schemas.openxmlformats.org/officeDocument/2006/relationships/ctrlProp" Target="../ctrlProps/ctrlProp420.xml"/><Relationship Id="rId86" Type="http://schemas.openxmlformats.org/officeDocument/2006/relationships/ctrlProp" Target="../ctrlProps/ctrlProp425.xml"/><Relationship Id="rId94" Type="http://schemas.openxmlformats.org/officeDocument/2006/relationships/ctrlProp" Target="../ctrlProps/ctrlProp433.xml"/><Relationship Id="rId99" Type="http://schemas.openxmlformats.org/officeDocument/2006/relationships/ctrlProp" Target="../ctrlProps/ctrlProp438.xml"/><Relationship Id="rId101" Type="http://schemas.openxmlformats.org/officeDocument/2006/relationships/ctrlProp" Target="../ctrlProps/ctrlProp440.xml"/><Relationship Id="rId4" Type="http://schemas.openxmlformats.org/officeDocument/2006/relationships/ctrlProp" Target="../ctrlProps/ctrlProp343.xml"/><Relationship Id="rId9" Type="http://schemas.openxmlformats.org/officeDocument/2006/relationships/ctrlProp" Target="../ctrlProps/ctrlProp348.xml"/><Relationship Id="rId13" Type="http://schemas.openxmlformats.org/officeDocument/2006/relationships/ctrlProp" Target="../ctrlProps/ctrlProp352.xml"/><Relationship Id="rId18" Type="http://schemas.openxmlformats.org/officeDocument/2006/relationships/ctrlProp" Target="../ctrlProps/ctrlProp357.xml"/><Relationship Id="rId39" Type="http://schemas.openxmlformats.org/officeDocument/2006/relationships/ctrlProp" Target="../ctrlProps/ctrlProp378.xml"/><Relationship Id="rId109" Type="http://schemas.openxmlformats.org/officeDocument/2006/relationships/ctrlProp" Target="../ctrlProps/ctrlProp448.xml"/><Relationship Id="rId34" Type="http://schemas.openxmlformats.org/officeDocument/2006/relationships/ctrlProp" Target="../ctrlProps/ctrlProp373.xml"/><Relationship Id="rId50" Type="http://schemas.openxmlformats.org/officeDocument/2006/relationships/ctrlProp" Target="../ctrlProps/ctrlProp389.xml"/><Relationship Id="rId55" Type="http://schemas.openxmlformats.org/officeDocument/2006/relationships/ctrlProp" Target="../ctrlProps/ctrlProp394.xml"/><Relationship Id="rId76" Type="http://schemas.openxmlformats.org/officeDocument/2006/relationships/ctrlProp" Target="../ctrlProps/ctrlProp415.xml"/><Relationship Id="rId97" Type="http://schemas.openxmlformats.org/officeDocument/2006/relationships/ctrlProp" Target="../ctrlProps/ctrlProp436.xml"/><Relationship Id="rId104" Type="http://schemas.openxmlformats.org/officeDocument/2006/relationships/ctrlProp" Target="../ctrlProps/ctrlProp443.xml"/><Relationship Id="rId7" Type="http://schemas.openxmlformats.org/officeDocument/2006/relationships/ctrlProp" Target="../ctrlProps/ctrlProp346.xml"/><Relationship Id="rId71" Type="http://schemas.openxmlformats.org/officeDocument/2006/relationships/ctrlProp" Target="../ctrlProps/ctrlProp410.xml"/><Relationship Id="rId92" Type="http://schemas.openxmlformats.org/officeDocument/2006/relationships/ctrlProp" Target="../ctrlProps/ctrlProp431.xml"/><Relationship Id="rId2" Type="http://schemas.openxmlformats.org/officeDocument/2006/relationships/drawing" Target="../drawings/drawing9.xml"/><Relationship Id="rId29" Type="http://schemas.openxmlformats.org/officeDocument/2006/relationships/ctrlProp" Target="../ctrlProps/ctrlProp368.xml"/><Relationship Id="rId24" Type="http://schemas.openxmlformats.org/officeDocument/2006/relationships/ctrlProp" Target="../ctrlProps/ctrlProp363.xml"/><Relationship Id="rId40" Type="http://schemas.openxmlformats.org/officeDocument/2006/relationships/ctrlProp" Target="../ctrlProps/ctrlProp379.xml"/><Relationship Id="rId45" Type="http://schemas.openxmlformats.org/officeDocument/2006/relationships/ctrlProp" Target="../ctrlProps/ctrlProp384.xml"/><Relationship Id="rId66" Type="http://schemas.openxmlformats.org/officeDocument/2006/relationships/ctrlProp" Target="../ctrlProps/ctrlProp405.xml"/><Relationship Id="rId87" Type="http://schemas.openxmlformats.org/officeDocument/2006/relationships/ctrlProp" Target="../ctrlProps/ctrlProp426.xml"/><Relationship Id="rId110" Type="http://schemas.openxmlformats.org/officeDocument/2006/relationships/ctrlProp" Target="../ctrlProps/ctrlProp449.xml"/><Relationship Id="rId61" Type="http://schemas.openxmlformats.org/officeDocument/2006/relationships/ctrlProp" Target="../ctrlProps/ctrlProp400.xml"/><Relationship Id="rId82" Type="http://schemas.openxmlformats.org/officeDocument/2006/relationships/ctrlProp" Target="../ctrlProps/ctrlProp421.xml"/><Relationship Id="rId19" Type="http://schemas.openxmlformats.org/officeDocument/2006/relationships/ctrlProp" Target="../ctrlProps/ctrlProp358.xml"/><Relationship Id="rId14" Type="http://schemas.openxmlformats.org/officeDocument/2006/relationships/ctrlProp" Target="../ctrlProps/ctrlProp353.xml"/><Relationship Id="rId30" Type="http://schemas.openxmlformats.org/officeDocument/2006/relationships/ctrlProp" Target="../ctrlProps/ctrlProp369.xml"/><Relationship Id="rId35" Type="http://schemas.openxmlformats.org/officeDocument/2006/relationships/ctrlProp" Target="../ctrlProps/ctrlProp374.xml"/><Relationship Id="rId56" Type="http://schemas.openxmlformats.org/officeDocument/2006/relationships/ctrlProp" Target="../ctrlProps/ctrlProp395.xml"/><Relationship Id="rId77" Type="http://schemas.openxmlformats.org/officeDocument/2006/relationships/ctrlProp" Target="../ctrlProps/ctrlProp416.xml"/><Relationship Id="rId100" Type="http://schemas.openxmlformats.org/officeDocument/2006/relationships/ctrlProp" Target="../ctrlProps/ctrlProp439.xml"/><Relationship Id="rId105" Type="http://schemas.openxmlformats.org/officeDocument/2006/relationships/ctrlProp" Target="../ctrlProps/ctrlProp444.xml"/><Relationship Id="rId8" Type="http://schemas.openxmlformats.org/officeDocument/2006/relationships/ctrlProp" Target="../ctrlProps/ctrlProp347.xml"/><Relationship Id="rId51" Type="http://schemas.openxmlformats.org/officeDocument/2006/relationships/ctrlProp" Target="../ctrlProps/ctrlProp390.xml"/><Relationship Id="rId72" Type="http://schemas.openxmlformats.org/officeDocument/2006/relationships/ctrlProp" Target="../ctrlProps/ctrlProp411.xml"/><Relationship Id="rId93" Type="http://schemas.openxmlformats.org/officeDocument/2006/relationships/ctrlProp" Target="../ctrlProps/ctrlProp432.xml"/><Relationship Id="rId98" Type="http://schemas.openxmlformats.org/officeDocument/2006/relationships/ctrlProp" Target="../ctrlProps/ctrlProp437.xml"/><Relationship Id="rId3" Type="http://schemas.openxmlformats.org/officeDocument/2006/relationships/vmlDrawing" Target="../drawings/vmlDrawing8.vml"/><Relationship Id="rId25" Type="http://schemas.openxmlformats.org/officeDocument/2006/relationships/ctrlProp" Target="../ctrlProps/ctrlProp364.xml"/><Relationship Id="rId46" Type="http://schemas.openxmlformats.org/officeDocument/2006/relationships/ctrlProp" Target="../ctrlProps/ctrlProp385.xml"/><Relationship Id="rId67" Type="http://schemas.openxmlformats.org/officeDocument/2006/relationships/ctrlProp" Target="../ctrlProps/ctrlProp406.xml"/><Relationship Id="rId20" Type="http://schemas.openxmlformats.org/officeDocument/2006/relationships/ctrlProp" Target="../ctrlProps/ctrlProp359.xml"/><Relationship Id="rId41" Type="http://schemas.openxmlformats.org/officeDocument/2006/relationships/ctrlProp" Target="../ctrlProps/ctrlProp380.xml"/><Relationship Id="rId62" Type="http://schemas.openxmlformats.org/officeDocument/2006/relationships/ctrlProp" Target="../ctrlProps/ctrlProp401.xml"/><Relationship Id="rId83" Type="http://schemas.openxmlformats.org/officeDocument/2006/relationships/ctrlProp" Target="../ctrlProps/ctrlProp422.xml"/><Relationship Id="rId88" Type="http://schemas.openxmlformats.org/officeDocument/2006/relationships/ctrlProp" Target="../ctrlProps/ctrlProp427.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 Type="http://schemas.openxmlformats.org/officeDocument/2006/relationships/vmlDrawing" Target="../drawings/vmlDrawing2.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35.xml"/><Relationship Id="rId20" Type="http://schemas.openxmlformats.org/officeDocument/2006/relationships/ctrlProp" Target="../ctrlProps/ctrlProp39.xml"/><Relationship Id="rId29" Type="http://schemas.openxmlformats.org/officeDocument/2006/relationships/ctrlProp" Target="../ctrlProps/ctrlProp48.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32" Type="http://schemas.openxmlformats.org/officeDocument/2006/relationships/ctrlProp" Target="../ctrlProps/ctrlProp51.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10" Type="http://schemas.openxmlformats.org/officeDocument/2006/relationships/ctrlProp" Target="../ctrlProps/ctrlProp29.xml"/><Relationship Id="rId19" Type="http://schemas.openxmlformats.org/officeDocument/2006/relationships/ctrlProp" Target="../ctrlProps/ctrlProp38.xml"/><Relationship Id="rId31" Type="http://schemas.openxmlformats.org/officeDocument/2006/relationships/ctrlProp" Target="../ctrlProps/ctrlProp50.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trlProp" Target="../ctrlProps/ctrlProp4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6.xml"/><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 Type="http://schemas.openxmlformats.org/officeDocument/2006/relationships/vmlDrawing" Target="../drawings/vmlDrawing3.vml"/><Relationship Id="rId21" Type="http://schemas.openxmlformats.org/officeDocument/2006/relationships/ctrlProp" Target="../ctrlProps/ctrlProp69.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2" Type="http://schemas.openxmlformats.org/officeDocument/2006/relationships/drawing" Target="../drawings/drawing3.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1" Type="http://schemas.openxmlformats.org/officeDocument/2006/relationships/printerSettings" Target="../printerSettings/printerSettings5.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10" Type="http://schemas.openxmlformats.org/officeDocument/2006/relationships/ctrlProp" Target="../ctrlProps/ctrlProp58.xml"/><Relationship Id="rId19" Type="http://schemas.openxmlformats.org/officeDocument/2006/relationships/ctrlProp" Target="../ctrlProps/ctrlProp67.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87.xml"/><Relationship Id="rId18" Type="http://schemas.openxmlformats.org/officeDocument/2006/relationships/ctrlProp" Target="../ctrlProps/ctrlProp92.xml"/><Relationship Id="rId26" Type="http://schemas.openxmlformats.org/officeDocument/2006/relationships/ctrlProp" Target="../ctrlProps/ctrlProp100.xml"/><Relationship Id="rId39" Type="http://schemas.openxmlformats.org/officeDocument/2006/relationships/ctrlProp" Target="../ctrlProps/ctrlProp113.xml"/><Relationship Id="rId21" Type="http://schemas.openxmlformats.org/officeDocument/2006/relationships/ctrlProp" Target="../ctrlProps/ctrlProp95.xml"/><Relationship Id="rId34" Type="http://schemas.openxmlformats.org/officeDocument/2006/relationships/ctrlProp" Target="../ctrlProps/ctrlProp108.xml"/><Relationship Id="rId42" Type="http://schemas.openxmlformats.org/officeDocument/2006/relationships/ctrlProp" Target="../ctrlProps/ctrlProp116.xml"/><Relationship Id="rId47" Type="http://schemas.openxmlformats.org/officeDocument/2006/relationships/ctrlProp" Target="../ctrlProps/ctrlProp121.xml"/><Relationship Id="rId50" Type="http://schemas.openxmlformats.org/officeDocument/2006/relationships/ctrlProp" Target="../ctrlProps/ctrlProp124.xml"/><Relationship Id="rId7" Type="http://schemas.openxmlformats.org/officeDocument/2006/relationships/ctrlProp" Target="../ctrlProps/ctrlProp81.xml"/><Relationship Id="rId2" Type="http://schemas.openxmlformats.org/officeDocument/2006/relationships/drawing" Target="../drawings/drawing4.xml"/><Relationship Id="rId16" Type="http://schemas.openxmlformats.org/officeDocument/2006/relationships/ctrlProp" Target="../ctrlProps/ctrlProp90.xml"/><Relationship Id="rId29" Type="http://schemas.openxmlformats.org/officeDocument/2006/relationships/ctrlProp" Target="../ctrlProps/ctrlProp103.xml"/><Relationship Id="rId11" Type="http://schemas.openxmlformats.org/officeDocument/2006/relationships/ctrlProp" Target="../ctrlProps/ctrlProp85.xml"/><Relationship Id="rId24" Type="http://schemas.openxmlformats.org/officeDocument/2006/relationships/ctrlProp" Target="../ctrlProps/ctrlProp98.xml"/><Relationship Id="rId32" Type="http://schemas.openxmlformats.org/officeDocument/2006/relationships/ctrlProp" Target="../ctrlProps/ctrlProp106.xml"/><Relationship Id="rId37" Type="http://schemas.openxmlformats.org/officeDocument/2006/relationships/ctrlProp" Target="../ctrlProps/ctrlProp111.xml"/><Relationship Id="rId40" Type="http://schemas.openxmlformats.org/officeDocument/2006/relationships/ctrlProp" Target="../ctrlProps/ctrlProp114.xml"/><Relationship Id="rId45" Type="http://schemas.openxmlformats.org/officeDocument/2006/relationships/ctrlProp" Target="../ctrlProps/ctrlProp119.xml"/><Relationship Id="rId5" Type="http://schemas.openxmlformats.org/officeDocument/2006/relationships/ctrlProp" Target="../ctrlProps/ctrlProp79.xml"/><Relationship Id="rId15" Type="http://schemas.openxmlformats.org/officeDocument/2006/relationships/ctrlProp" Target="../ctrlProps/ctrlProp89.xml"/><Relationship Id="rId23" Type="http://schemas.openxmlformats.org/officeDocument/2006/relationships/ctrlProp" Target="../ctrlProps/ctrlProp97.xml"/><Relationship Id="rId28" Type="http://schemas.openxmlformats.org/officeDocument/2006/relationships/ctrlProp" Target="../ctrlProps/ctrlProp102.xml"/><Relationship Id="rId36" Type="http://schemas.openxmlformats.org/officeDocument/2006/relationships/ctrlProp" Target="../ctrlProps/ctrlProp110.xml"/><Relationship Id="rId49" Type="http://schemas.openxmlformats.org/officeDocument/2006/relationships/ctrlProp" Target="../ctrlProps/ctrlProp123.xml"/><Relationship Id="rId10" Type="http://schemas.openxmlformats.org/officeDocument/2006/relationships/ctrlProp" Target="../ctrlProps/ctrlProp84.xml"/><Relationship Id="rId19" Type="http://schemas.openxmlformats.org/officeDocument/2006/relationships/ctrlProp" Target="../ctrlProps/ctrlProp93.xml"/><Relationship Id="rId31" Type="http://schemas.openxmlformats.org/officeDocument/2006/relationships/ctrlProp" Target="../ctrlProps/ctrlProp105.xml"/><Relationship Id="rId44" Type="http://schemas.openxmlformats.org/officeDocument/2006/relationships/ctrlProp" Target="../ctrlProps/ctrlProp118.xml"/><Relationship Id="rId4" Type="http://schemas.openxmlformats.org/officeDocument/2006/relationships/ctrlProp" Target="../ctrlProps/ctrlProp78.xml"/><Relationship Id="rId9" Type="http://schemas.openxmlformats.org/officeDocument/2006/relationships/ctrlProp" Target="../ctrlProps/ctrlProp83.xml"/><Relationship Id="rId14" Type="http://schemas.openxmlformats.org/officeDocument/2006/relationships/ctrlProp" Target="../ctrlProps/ctrlProp88.xml"/><Relationship Id="rId22" Type="http://schemas.openxmlformats.org/officeDocument/2006/relationships/ctrlProp" Target="../ctrlProps/ctrlProp96.xml"/><Relationship Id="rId27" Type="http://schemas.openxmlformats.org/officeDocument/2006/relationships/ctrlProp" Target="../ctrlProps/ctrlProp101.xml"/><Relationship Id="rId30" Type="http://schemas.openxmlformats.org/officeDocument/2006/relationships/ctrlProp" Target="../ctrlProps/ctrlProp104.xml"/><Relationship Id="rId35" Type="http://schemas.openxmlformats.org/officeDocument/2006/relationships/ctrlProp" Target="../ctrlProps/ctrlProp109.xml"/><Relationship Id="rId43" Type="http://schemas.openxmlformats.org/officeDocument/2006/relationships/ctrlProp" Target="../ctrlProps/ctrlProp117.xml"/><Relationship Id="rId48" Type="http://schemas.openxmlformats.org/officeDocument/2006/relationships/ctrlProp" Target="../ctrlProps/ctrlProp122.xml"/><Relationship Id="rId8" Type="http://schemas.openxmlformats.org/officeDocument/2006/relationships/ctrlProp" Target="../ctrlProps/ctrlProp82.xml"/><Relationship Id="rId3" Type="http://schemas.openxmlformats.org/officeDocument/2006/relationships/vmlDrawing" Target="../drawings/vmlDrawing4.vml"/><Relationship Id="rId12" Type="http://schemas.openxmlformats.org/officeDocument/2006/relationships/ctrlProp" Target="../ctrlProps/ctrlProp86.xml"/><Relationship Id="rId17" Type="http://schemas.openxmlformats.org/officeDocument/2006/relationships/ctrlProp" Target="../ctrlProps/ctrlProp91.xml"/><Relationship Id="rId25" Type="http://schemas.openxmlformats.org/officeDocument/2006/relationships/ctrlProp" Target="../ctrlProps/ctrlProp99.xml"/><Relationship Id="rId33" Type="http://schemas.openxmlformats.org/officeDocument/2006/relationships/ctrlProp" Target="../ctrlProps/ctrlProp107.xml"/><Relationship Id="rId38" Type="http://schemas.openxmlformats.org/officeDocument/2006/relationships/ctrlProp" Target="../ctrlProps/ctrlProp112.xml"/><Relationship Id="rId46" Type="http://schemas.openxmlformats.org/officeDocument/2006/relationships/ctrlProp" Target="../ctrlProps/ctrlProp120.xml"/><Relationship Id="rId20" Type="http://schemas.openxmlformats.org/officeDocument/2006/relationships/ctrlProp" Target="../ctrlProps/ctrlProp94.xml"/><Relationship Id="rId41" Type="http://schemas.openxmlformats.org/officeDocument/2006/relationships/ctrlProp" Target="../ctrlProps/ctrlProp115.xml"/><Relationship Id="rId1" Type="http://schemas.openxmlformats.org/officeDocument/2006/relationships/printerSettings" Target="../printerSettings/printerSettings6.bin"/><Relationship Id="rId6" Type="http://schemas.openxmlformats.org/officeDocument/2006/relationships/ctrlProp" Target="../ctrlProps/ctrlProp80.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34.xml"/><Relationship Id="rId18" Type="http://schemas.openxmlformats.org/officeDocument/2006/relationships/ctrlProp" Target="../ctrlProps/ctrlProp139.xml"/><Relationship Id="rId26" Type="http://schemas.openxmlformats.org/officeDocument/2006/relationships/ctrlProp" Target="../ctrlProps/ctrlProp147.xml"/><Relationship Id="rId39" Type="http://schemas.openxmlformats.org/officeDocument/2006/relationships/ctrlProp" Target="../ctrlProps/ctrlProp160.xml"/><Relationship Id="rId21" Type="http://schemas.openxmlformats.org/officeDocument/2006/relationships/ctrlProp" Target="../ctrlProps/ctrlProp142.xml"/><Relationship Id="rId34" Type="http://schemas.openxmlformats.org/officeDocument/2006/relationships/ctrlProp" Target="../ctrlProps/ctrlProp155.xml"/><Relationship Id="rId7" Type="http://schemas.openxmlformats.org/officeDocument/2006/relationships/ctrlProp" Target="../ctrlProps/ctrlProp128.xml"/><Relationship Id="rId12" Type="http://schemas.openxmlformats.org/officeDocument/2006/relationships/ctrlProp" Target="../ctrlProps/ctrlProp133.xml"/><Relationship Id="rId17" Type="http://schemas.openxmlformats.org/officeDocument/2006/relationships/ctrlProp" Target="../ctrlProps/ctrlProp138.xml"/><Relationship Id="rId25" Type="http://schemas.openxmlformats.org/officeDocument/2006/relationships/ctrlProp" Target="../ctrlProps/ctrlProp146.xml"/><Relationship Id="rId33" Type="http://schemas.openxmlformats.org/officeDocument/2006/relationships/ctrlProp" Target="../ctrlProps/ctrlProp154.xml"/><Relationship Id="rId38" Type="http://schemas.openxmlformats.org/officeDocument/2006/relationships/ctrlProp" Target="../ctrlProps/ctrlProp159.xml"/><Relationship Id="rId2" Type="http://schemas.openxmlformats.org/officeDocument/2006/relationships/drawing" Target="../drawings/drawing5.xml"/><Relationship Id="rId16" Type="http://schemas.openxmlformats.org/officeDocument/2006/relationships/ctrlProp" Target="../ctrlProps/ctrlProp137.xml"/><Relationship Id="rId20" Type="http://schemas.openxmlformats.org/officeDocument/2006/relationships/ctrlProp" Target="../ctrlProps/ctrlProp141.xml"/><Relationship Id="rId29" Type="http://schemas.openxmlformats.org/officeDocument/2006/relationships/ctrlProp" Target="../ctrlProps/ctrlProp150.xml"/><Relationship Id="rId1" Type="http://schemas.openxmlformats.org/officeDocument/2006/relationships/printerSettings" Target="../printerSettings/printerSettings7.bin"/><Relationship Id="rId6" Type="http://schemas.openxmlformats.org/officeDocument/2006/relationships/ctrlProp" Target="../ctrlProps/ctrlProp127.xml"/><Relationship Id="rId11" Type="http://schemas.openxmlformats.org/officeDocument/2006/relationships/ctrlProp" Target="../ctrlProps/ctrlProp132.xml"/><Relationship Id="rId24" Type="http://schemas.openxmlformats.org/officeDocument/2006/relationships/ctrlProp" Target="../ctrlProps/ctrlProp145.xml"/><Relationship Id="rId32" Type="http://schemas.openxmlformats.org/officeDocument/2006/relationships/ctrlProp" Target="../ctrlProps/ctrlProp153.xml"/><Relationship Id="rId37" Type="http://schemas.openxmlformats.org/officeDocument/2006/relationships/ctrlProp" Target="../ctrlProps/ctrlProp158.xml"/><Relationship Id="rId5" Type="http://schemas.openxmlformats.org/officeDocument/2006/relationships/ctrlProp" Target="../ctrlProps/ctrlProp126.xml"/><Relationship Id="rId15" Type="http://schemas.openxmlformats.org/officeDocument/2006/relationships/ctrlProp" Target="../ctrlProps/ctrlProp136.xml"/><Relationship Id="rId23" Type="http://schemas.openxmlformats.org/officeDocument/2006/relationships/ctrlProp" Target="../ctrlProps/ctrlProp144.xml"/><Relationship Id="rId28" Type="http://schemas.openxmlformats.org/officeDocument/2006/relationships/ctrlProp" Target="../ctrlProps/ctrlProp149.xml"/><Relationship Id="rId36" Type="http://schemas.openxmlformats.org/officeDocument/2006/relationships/ctrlProp" Target="../ctrlProps/ctrlProp157.xml"/><Relationship Id="rId10" Type="http://schemas.openxmlformats.org/officeDocument/2006/relationships/ctrlProp" Target="../ctrlProps/ctrlProp131.xml"/><Relationship Id="rId19" Type="http://schemas.openxmlformats.org/officeDocument/2006/relationships/ctrlProp" Target="../ctrlProps/ctrlProp140.xml"/><Relationship Id="rId31" Type="http://schemas.openxmlformats.org/officeDocument/2006/relationships/ctrlProp" Target="../ctrlProps/ctrlProp152.xml"/><Relationship Id="rId4" Type="http://schemas.openxmlformats.org/officeDocument/2006/relationships/ctrlProp" Target="../ctrlProps/ctrlProp125.xml"/><Relationship Id="rId9" Type="http://schemas.openxmlformats.org/officeDocument/2006/relationships/ctrlProp" Target="../ctrlProps/ctrlProp130.xml"/><Relationship Id="rId14" Type="http://schemas.openxmlformats.org/officeDocument/2006/relationships/ctrlProp" Target="../ctrlProps/ctrlProp135.xml"/><Relationship Id="rId22" Type="http://schemas.openxmlformats.org/officeDocument/2006/relationships/ctrlProp" Target="../ctrlProps/ctrlProp143.xml"/><Relationship Id="rId27" Type="http://schemas.openxmlformats.org/officeDocument/2006/relationships/ctrlProp" Target="../ctrlProps/ctrlProp148.xml"/><Relationship Id="rId30" Type="http://schemas.openxmlformats.org/officeDocument/2006/relationships/ctrlProp" Target="../ctrlProps/ctrlProp151.xml"/><Relationship Id="rId35" Type="http://schemas.openxmlformats.org/officeDocument/2006/relationships/ctrlProp" Target="../ctrlProps/ctrlProp156.xml"/><Relationship Id="rId8" Type="http://schemas.openxmlformats.org/officeDocument/2006/relationships/ctrlProp" Target="../ctrlProps/ctrlProp129.xml"/><Relationship Id="rId3"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183.xml"/><Relationship Id="rId117" Type="http://schemas.openxmlformats.org/officeDocument/2006/relationships/ctrlProp" Target="../ctrlProps/ctrlProp274.xml"/><Relationship Id="rId21" Type="http://schemas.openxmlformats.org/officeDocument/2006/relationships/ctrlProp" Target="../ctrlProps/ctrlProp178.xml"/><Relationship Id="rId42" Type="http://schemas.openxmlformats.org/officeDocument/2006/relationships/ctrlProp" Target="../ctrlProps/ctrlProp199.xml"/><Relationship Id="rId47" Type="http://schemas.openxmlformats.org/officeDocument/2006/relationships/ctrlProp" Target="../ctrlProps/ctrlProp204.xml"/><Relationship Id="rId63" Type="http://schemas.openxmlformats.org/officeDocument/2006/relationships/ctrlProp" Target="../ctrlProps/ctrlProp220.xml"/><Relationship Id="rId68" Type="http://schemas.openxmlformats.org/officeDocument/2006/relationships/ctrlProp" Target="../ctrlProps/ctrlProp225.xml"/><Relationship Id="rId84" Type="http://schemas.openxmlformats.org/officeDocument/2006/relationships/ctrlProp" Target="../ctrlProps/ctrlProp241.xml"/><Relationship Id="rId89" Type="http://schemas.openxmlformats.org/officeDocument/2006/relationships/ctrlProp" Target="../ctrlProps/ctrlProp246.xml"/><Relationship Id="rId112" Type="http://schemas.openxmlformats.org/officeDocument/2006/relationships/ctrlProp" Target="../ctrlProps/ctrlProp269.xml"/><Relationship Id="rId16" Type="http://schemas.openxmlformats.org/officeDocument/2006/relationships/ctrlProp" Target="../ctrlProps/ctrlProp173.xml"/><Relationship Id="rId107" Type="http://schemas.openxmlformats.org/officeDocument/2006/relationships/ctrlProp" Target="../ctrlProps/ctrlProp264.xml"/><Relationship Id="rId11" Type="http://schemas.openxmlformats.org/officeDocument/2006/relationships/ctrlProp" Target="../ctrlProps/ctrlProp168.xml"/><Relationship Id="rId32" Type="http://schemas.openxmlformats.org/officeDocument/2006/relationships/ctrlProp" Target="../ctrlProps/ctrlProp189.xml"/><Relationship Id="rId37" Type="http://schemas.openxmlformats.org/officeDocument/2006/relationships/ctrlProp" Target="../ctrlProps/ctrlProp194.xml"/><Relationship Id="rId53" Type="http://schemas.openxmlformats.org/officeDocument/2006/relationships/ctrlProp" Target="../ctrlProps/ctrlProp210.xml"/><Relationship Id="rId58" Type="http://schemas.openxmlformats.org/officeDocument/2006/relationships/ctrlProp" Target="../ctrlProps/ctrlProp215.xml"/><Relationship Id="rId74" Type="http://schemas.openxmlformats.org/officeDocument/2006/relationships/ctrlProp" Target="../ctrlProps/ctrlProp231.xml"/><Relationship Id="rId79" Type="http://schemas.openxmlformats.org/officeDocument/2006/relationships/ctrlProp" Target="../ctrlProps/ctrlProp236.xml"/><Relationship Id="rId102" Type="http://schemas.openxmlformats.org/officeDocument/2006/relationships/ctrlProp" Target="../ctrlProps/ctrlProp259.xml"/><Relationship Id="rId5" Type="http://schemas.openxmlformats.org/officeDocument/2006/relationships/ctrlProp" Target="../ctrlProps/ctrlProp162.xml"/><Relationship Id="rId90" Type="http://schemas.openxmlformats.org/officeDocument/2006/relationships/ctrlProp" Target="../ctrlProps/ctrlProp247.xml"/><Relationship Id="rId95" Type="http://schemas.openxmlformats.org/officeDocument/2006/relationships/ctrlProp" Target="../ctrlProps/ctrlProp252.xml"/><Relationship Id="rId22" Type="http://schemas.openxmlformats.org/officeDocument/2006/relationships/ctrlProp" Target="../ctrlProps/ctrlProp179.xml"/><Relationship Id="rId27" Type="http://schemas.openxmlformats.org/officeDocument/2006/relationships/ctrlProp" Target="../ctrlProps/ctrlProp184.xml"/><Relationship Id="rId43" Type="http://schemas.openxmlformats.org/officeDocument/2006/relationships/ctrlProp" Target="../ctrlProps/ctrlProp200.xml"/><Relationship Id="rId48" Type="http://schemas.openxmlformats.org/officeDocument/2006/relationships/ctrlProp" Target="../ctrlProps/ctrlProp205.xml"/><Relationship Id="rId64" Type="http://schemas.openxmlformats.org/officeDocument/2006/relationships/ctrlProp" Target="../ctrlProps/ctrlProp221.xml"/><Relationship Id="rId69" Type="http://schemas.openxmlformats.org/officeDocument/2006/relationships/ctrlProp" Target="../ctrlProps/ctrlProp226.xml"/><Relationship Id="rId113" Type="http://schemas.openxmlformats.org/officeDocument/2006/relationships/ctrlProp" Target="../ctrlProps/ctrlProp270.xml"/><Relationship Id="rId118" Type="http://schemas.openxmlformats.org/officeDocument/2006/relationships/ctrlProp" Target="../ctrlProps/ctrlProp275.xml"/><Relationship Id="rId80" Type="http://schemas.openxmlformats.org/officeDocument/2006/relationships/ctrlProp" Target="../ctrlProps/ctrlProp237.xml"/><Relationship Id="rId85" Type="http://schemas.openxmlformats.org/officeDocument/2006/relationships/ctrlProp" Target="../ctrlProps/ctrlProp242.xml"/><Relationship Id="rId12" Type="http://schemas.openxmlformats.org/officeDocument/2006/relationships/ctrlProp" Target="../ctrlProps/ctrlProp169.xml"/><Relationship Id="rId17" Type="http://schemas.openxmlformats.org/officeDocument/2006/relationships/ctrlProp" Target="../ctrlProps/ctrlProp174.xml"/><Relationship Id="rId33" Type="http://schemas.openxmlformats.org/officeDocument/2006/relationships/ctrlProp" Target="../ctrlProps/ctrlProp190.xml"/><Relationship Id="rId38" Type="http://schemas.openxmlformats.org/officeDocument/2006/relationships/ctrlProp" Target="../ctrlProps/ctrlProp195.xml"/><Relationship Id="rId59" Type="http://schemas.openxmlformats.org/officeDocument/2006/relationships/ctrlProp" Target="../ctrlProps/ctrlProp216.xml"/><Relationship Id="rId103" Type="http://schemas.openxmlformats.org/officeDocument/2006/relationships/ctrlProp" Target="../ctrlProps/ctrlProp260.xml"/><Relationship Id="rId108" Type="http://schemas.openxmlformats.org/officeDocument/2006/relationships/ctrlProp" Target="../ctrlProps/ctrlProp265.xml"/><Relationship Id="rId54" Type="http://schemas.openxmlformats.org/officeDocument/2006/relationships/ctrlProp" Target="../ctrlProps/ctrlProp211.xml"/><Relationship Id="rId70" Type="http://schemas.openxmlformats.org/officeDocument/2006/relationships/ctrlProp" Target="../ctrlProps/ctrlProp227.xml"/><Relationship Id="rId75" Type="http://schemas.openxmlformats.org/officeDocument/2006/relationships/ctrlProp" Target="../ctrlProps/ctrlProp232.xml"/><Relationship Id="rId91" Type="http://schemas.openxmlformats.org/officeDocument/2006/relationships/ctrlProp" Target="../ctrlProps/ctrlProp248.xml"/><Relationship Id="rId96" Type="http://schemas.openxmlformats.org/officeDocument/2006/relationships/ctrlProp" Target="../ctrlProps/ctrlProp253.xml"/><Relationship Id="rId1" Type="http://schemas.openxmlformats.org/officeDocument/2006/relationships/printerSettings" Target="../printerSettings/printerSettings9.bin"/><Relationship Id="rId6" Type="http://schemas.openxmlformats.org/officeDocument/2006/relationships/ctrlProp" Target="../ctrlProps/ctrlProp163.xml"/><Relationship Id="rId23" Type="http://schemas.openxmlformats.org/officeDocument/2006/relationships/ctrlProp" Target="../ctrlProps/ctrlProp180.xml"/><Relationship Id="rId28" Type="http://schemas.openxmlformats.org/officeDocument/2006/relationships/ctrlProp" Target="../ctrlProps/ctrlProp185.xml"/><Relationship Id="rId49" Type="http://schemas.openxmlformats.org/officeDocument/2006/relationships/ctrlProp" Target="../ctrlProps/ctrlProp206.xml"/><Relationship Id="rId114" Type="http://schemas.openxmlformats.org/officeDocument/2006/relationships/ctrlProp" Target="../ctrlProps/ctrlProp271.xml"/><Relationship Id="rId119" Type="http://schemas.openxmlformats.org/officeDocument/2006/relationships/ctrlProp" Target="../ctrlProps/ctrlProp276.xml"/><Relationship Id="rId44" Type="http://schemas.openxmlformats.org/officeDocument/2006/relationships/ctrlProp" Target="../ctrlProps/ctrlProp201.xml"/><Relationship Id="rId60" Type="http://schemas.openxmlformats.org/officeDocument/2006/relationships/ctrlProp" Target="../ctrlProps/ctrlProp217.xml"/><Relationship Id="rId65" Type="http://schemas.openxmlformats.org/officeDocument/2006/relationships/ctrlProp" Target="../ctrlProps/ctrlProp222.xml"/><Relationship Id="rId81" Type="http://schemas.openxmlformats.org/officeDocument/2006/relationships/ctrlProp" Target="../ctrlProps/ctrlProp238.xml"/><Relationship Id="rId86" Type="http://schemas.openxmlformats.org/officeDocument/2006/relationships/ctrlProp" Target="../ctrlProps/ctrlProp243.xml"/><Relationship Id="rId4" Type="http://schemas.openxmlformats.org/officeDocument/2006/relationships/ctrlProp" Target="../ctrlProps/ctrlProp161.xml"/><Relationship Id="rId9" Type="http://schemas.openxmlformats.org/officeDocument/2006/relationships/ctrlProp" Target="../ctrlProps/ctrlProp166.xml"/><Relationship Id="rId13" Type="http://schemas.openxmlformats.org/officeDocument/2006/relationships/ctrlProp" Target="../ctrlProps/ctrlProp170.xml"/><Relationship Id="rId18" Type="http://schemas.openxmlformats.org/officeDocument/2006/relationships/ctrlProp" Target="../ctrlProps/ctrlProp175.xml"/><Relationship Id="rId39" Type="http://schemas.openxmlformats.org/officeDocument/2006/relationships/ctrlProp" Target="../ctrlProps/ctrlProp196.xml"/><Relationship Id="rId109" Type="http://schemas.openxmlformats.org/officeDocument/2006/relationships/ctrlProp" Target="../ctrlProps/ctrlProp266.xml"/><Relationship Id="rId34" Type="http://schemas.openxmlformats.org/officeDocument/2006/relationships/ctrlProp" Target="../ctrlProps/ctrlProp191.xml"/><Relationship Id="rId50" Type="http://schemas.openxmlformats.org/officeDocument/2006/relationships/ctrlProp" Target="../ctrlProps/ctrlProp207.xml"/><Relationship Id="rId55" Type="http://schemas.openxmlformats.org/officeDocument/2006/relationships/ctrlProp" Target="../ctrlProps/ctrlProp212.xml"/><Relationship Id="rId76" Type="http://schemas.openxmlformats.org/officeDocument/2006/relationships/ctrlProp" Target="../ctrlProps/ctrlProp233.xml"/><Relationship Id="rId97" Type="http://schemas.openxmlformats.org/officeDocument/2006/relationships/ctrlProp" Target="../ctrlProps/ctrlProp254.xml"/><Relationship Id="rId104" Type="http://schemas.openxmlformats.org/officeDocument/2006/relationships/ctrlProp" Target="../ctrlProps/ctrlProp261.xml"/><Relationship Id="rId120" Type="http://schemas.openxmlformats.org/officeDocument/2006/relationships/ctrlProp" Target="../ctrlProps/ctrlProp277.xml"/><Relationship Id="rId7" Type="http://schemas.openxmlformats.org/officeDocument/2006/relationships/ctrlProp" Target="../ctrlProps/ctrlProp164.xml"/><Relationship Id="rId71" Type="http://schemas.openxmlformats.org/officeDocument/2006/relationships/ctrlProp" Target="../ctrlProps/ctrlProp228.xml"/><Relationship Id="rId92" Type="http://schemas.openxmlformats.org/officeDocument/2006/relationships/ctrlProp" Target="../ctrlProps/ctrlProp249.xml"/><Relationship Id="rId2" Type="http://schemas.openxmlformats.org/officeDocument/2006/relationships/drawing" Target="../drawings/drawing7.xml"/><Relationship Id="rId29" Type="http://schemas.openxmlformats.org/officeDocument/2006/relationships/ctrlProp" Target="../ctrlProps/ctrlProp186.xml"/><Relationship Id="rId24" Type="http://schemas.openxmlformats.org/officeDocument/2006/relationships/ctrlProp" Target="../ctrlProps/ctrlProp181.xml"/><Relationship Id="rId40" Type="http://schemas.openxmlformats.org/officeDocument/2006/relationships/ctrlProp" Target="../ctrlProps/ctrlProp197.xml"/><Relationship Id="rId45" Type="http://schemas.openxmlformats.org/officeDocument/2006/relationships/ctrlProp" Target="../ctrlProps/ctrlProp202.xml"/><Relationship Id="rId66" Type="http://schemas.openxmlformats.org/officeDocument/2006/relationships/ctrlProp" Target="../ctrlProps/ctrlProp223.xml"/><Relationship Id="rId87" Type="http://schemas.openxmlformats.org/officeDocument/2006/relationships/ctrlProp" Target="../ctrlProps/ctrlProp244.xml"/><Relationship Id="rId110" Type="http://schemas.openxmlformats.org/officeDocument/2006/relationships/ctrlProp" Target="../ctrlProps/ctrlProp267.xml"/><Relationship Id="rId115" Type="http://schemas.openxmlformats.org/officeDocument/2006/relationships/ctrlProp" Target="../ctrlProps/ctrlProp272.xml"/><Relationship Id="rId61" Type="http://schemas.openxmlformats.org/officeDocument/2006/relationships/ctrlProp" Target="../ctrlProps/ctrlProp218.xml"/><Relationship Id="rId82" Type="http://schemas.openxmlformats.org/officeDocument/2006/relationships/ctrlProp" Target="../ctrlProps/ctrlProp239.xml"/><Relationship Id="rId19" Type="http://schemas.openxmlformats.org/officeDocument/2006/relationships/ctrlProp" Target="../ctrlProps/ctrlProp176.xml"/><Relationship Id="rId14" Type="http://schemas.openxmlformats.org/officeDocument/2006/relationships/ctrlProp" Target="../ctrlProps/ctrlProp171.xml"/><Relationship Id="rId30" Type="http://schemas.openxmlformats.org/officeDocument/2006/relationships/ctrlProp" Target="../ctrlProps/ctrlProp187.xml"/><Relationship Id="rId35" Type="http://schemas.openxmlformats.org/officeDocument/2006/relationships/ctrlProp" Target="../ctrlProps/ctrlProp192.xml"/><Relationship Id="rId56" Type="http://schemas.openxmlformats.org/officeDocument/2006/relationships/ctrlProp" Target="../ctrlProps/ctrlProp213.xml"/><Relationship Id="rId77" Type="http://schemas.openxmlformats.org/officeDocument/2006/relationships/ctrlProp" Target="../ctrlProps/ctrlProp234.xml"/><Relationship Id="rId100" Type="http://schemas.openxmlformats.org/officeDocument/2006/relationships/ctrlProp" Target="../ctrlProps/ctrlProp257.xml"/><Relationship Id="rId105" Type="http://schemas.openxmlformats.org/officeDocument/2006/relationships/ctrlProp" Target="../ctrlProps/ctrlProp262.xml"/><Relationship Id="rId8" Type="http://schemas.openxmlformats.org/officeDocument/2006/relationships/ctrlProp" Target="../ctrlProps/ctrlProp165.xml"/><Relationship Id="rId51" Type="http://schemas.openxmlformats.org/officeDocument/2006/relationships/ctrlProp" Target="../ctrlProps/ctrlProp208.xml"/><Relationship Id="rId72" Type="http://schemas.openxmlformats.org/officeDocument/2006/relationships/ctrlProp" Target="../ctrlProps/ctrlProp229.xml"/><Relationship Id="rId93" Type="http://schemas.openxmlformats.org/officeDocument/2006/relationships/ctrlProp" Target="../ctrlProps/ctrlProp250.xml"/><Relationship Id="rId98" Type="http://schemas.openxmlformats.org/officeDocument/2006/relationships/ctrlProp" Target="../ctrlProps/ctrlProp255.xml"/><Relationship Id="rId121" Type="http://schemas.openxmlformats.org/officeDocument/2006/relationships/ctrlProp" Target="../ctrlProps/ctrlProp278.xml"/><Relationship Id="rId3" Type="http://schemas.openxmlformats.org/officeDocument/2006/relationships/vmlDrawing" Target="../drawings/vmlDrawing6.vml"/><Relationship Id="rId25" Type="http://schemas.openxmlformats.org/officeDocument/2006/relationships/ctrlProp" Target="../ctrlProps/ctrlProp182.xml"/><Relationship Id="rId46" Type="http://schemas.openxmlformats.org/officeDocument/2006/relationships/ctrlProp" Target="../ctrlProps/ctrlProp203.xml"/><Relationship Id="rId67" Type="http://schemas.openxmlformats.org/officeDocument/2006/relationships/ctrlProp" Target="../ctrlProps/ctrlProp224.xml"/><Relationship Id="rId116" Type="http://schemas.openxmlformats.org/officeDocument/2006/relationships/ctrlProp" Target="../ctrlProps/ctrlProp273.xml"/><Relationship Id="rId20" Type="http://schemas.openxmlformats.org/officeDocument/2006/relationships/ctrlProp" Target="../ctrlProps/ctrlProp177.xml"/><Relationship Id="rId41" Type="http://schemas.openxmlformats.org/officeDocument/2006/relationships/ctrlProp" Target="../ctrlProps/ctrlProp198.xml"/><Relationship Id="rId62" Type="http://schemas.openxmlformats.org/officeDocument/2006/relationships/ctrlProp" Target="../ctrlProps/ctrlProp219.xml"/><Relationship Id="rId83" Type="http://schemas.openxmlformats.org/officeDocument/2006/relationships/ctrlProp" Target="../ctrlProps/ctrlProp240.xml"/><Relationship Id="rId88" Type="http://schemas.openxmlformats.org/officeDocument/2006/relationships/ctrlProp" Target="../ctrlProps/ctrlProp245.xml"/><Relationship Id="rId111" Type="http://schemas.openxmlformats.org/officeDocument/2006/relationships/ctrlProp" Target="../ctrlProps/ctrlProp268.xml"/><Relationship Id="rId15" Type="http://schemas.openxmlformats.org/officeDocument/2006/relationships/ctrlProp" Target="../ctrlProps/ctrlProp172.xml"/><Relationship Id="rId36" Type="http://schemas.openxmlformats.org/officeDocument/2006/relationships/ctrlProp" Target="../ctrlProps/ctrlProp193.xml"/><Relationship Id="rId57" Type="http://schemas.openxmlformats.org/officeDocument/2006/relationships/ctrlProp" Target="../ctrlProps/ctrlProp214.xml"/><Relationship Id="rId106" Type="http://schemas.openxmlformats.org/officeDocument/2006/relationships/ctrlProp" Target="../ctrlProps/ctrlProp263.xml"/><Relationship Id="rId10" Type="http://schemas.openxmlformats.org/officeDocument/2006/relationships/ctrlProp" Target="../ctrlProps/ctrlProp167.xml"/><Relationship Id="rId31" Type="http://schemas.openxmlformats.org/officeDocument/2006/relationships/ctrlProp" Target="../ctrlProps/ctrlProp188.xml"/><Relationship Id="rId52" Type="http://schemas.openxmlformats.org/officeDocument/2006/relationships/ctrlProp" Target="../ctrlProps/ctrlProp209.xml"/><Relationship Id="rId73" Type="http://schemas.openxmlformats.org/officeDocument/2006/relationships/ctrlProp" Target="../ctrlProps/ctrlProp230.xml"/><Relationship Id="rId78" Type="http://schemas.openxmlformats.org/officeDocument/2006/relationships/ctrlProp" Target="../ctrlProps/ctrlProp235.xml"/><Relationship Id="rId94" Type="http://schemas.openxmlformats.org/officeDocument/2006/relationships/ctrlProp" Target="../ctrlProps/ctrlProp251.xml"/><Relationship Id="rId99" Type="http://schemas.openxmlformats.org/officeDocument/2006/relationships/ctrlProp" Target="../ctrlProps/ctrlProp256.xml"/><Relationship Id="rId101" Type="http://schemas.openxmlformats.org/officeDocument/2006/relationships/ctrlProp" Target="../ctrlProps/ctrlProp25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F84"/>
  <sheetViews>
    <sheetView topLeftCell="A46" workbookViewId="0">
      <selection activeCell="C73" sqref="C73"/>
    </sheetView>
  </sheetViews>
  <sheetFormatPr defaultColWidth="9" defaultRowHeight="13.5"/>
  <cols>
    <col min="1" max="1" width="23" bestFit="1" customWidth="1"/>
    <col min="2" max="2" width="26.25" bestFit="1" customWidth="1"/>
    <col min="3" max="3" width="15.125" bestFit="1" customWidth="1"/>
    <col min="4" max="4" width="36.25" bestFit="1" customWidth="1"/>
    <col min="5" max="5" width="45.625" bestFit="1" customWidth="1"/>
    <col min="6" max="6" width="17.875" customWidth="1"/>
  </cols>
  <sheetData>
    <row r="1" spans="1:6">
      <c r="A1" t="s">
        <v>370</v>
      </c>
    </row>
    <row r="2" spans="1:6">
      <c r="A2" t="s">
        <v>310</v>
      </c>
      <c r="B2" t="s">
        <v>311</v>
      </c>
      <c r="C2" t="s">
        <v>309</v>
      </c>
      <c r="D2" t="str">
        <f>+A2&amp;B2&amp;C2</f>
        <v>連絡シート_建築物の概要_建築物の名称</v>
      </c>
      <c r="E2" t="s">
        <v>372</v>
      </c>
      <c r="F2" t="e">
        <f>+#REF!</f>
        <v>#REF!</v>
      </c>
    </row>
    <row r="3" spans="1:6">
      <c r="A3" t="s">
        <v>310</v>
      </c>
      <c r="B3" t="s">
        <v>311</v>
      </c>
      <c r="C3" t="s">
        <v>4</v>
      </c>
      <c r="D3" t="str">
        <f t="shared" ref="D3:D70" si="0">+A3&amp;B3&amp;C3</f>
        <v>連絡シート_建築物の概要_建築物の所在地</v>
      </c>
      <c r="E3" t="s">
        <v>373</v>
      </c>
      <c r="F3" t="e">
        <f>+#REF!</f>
        <v>#REF!</v>
      </c>
    </row>
    <row r="4" spans="1:6">
      <c r="A4" t="s">
        <v>310</v>
      </c>
      <c r="B4" t="s">
        <v>341</v>
      </c>
      <c r="C4" t="s">
        <v>5</v>
      </c>
      <c r="D4" t="str">
        <f t="shared" si="0"/>
        <v>連絡シート_請求書等の送付先_会社名</v>
      </c>
      <c r="E4" t="s">
        <v>374</v>
      </c>
      <c r="F4" t="e">
        <f>+#REF!</f>
        <v>#REF!</v>
      </c>
    </row>
    <row r="5" spans="1:6">
      <c r="A5" t="s">
        <v>310</v>
      </c>
      <c r="B5" t="s">
        <v>341</v>
      </c>
      <c r="C5" t="s">
        <v>313</v>
      </c>
      <c r="D5" t="str">
        <f t="shared" si="0"/>
        <v>連絡シート_請求書等の送付先_所属</v>
      </c>
      <c r="E5" t="s">
        <v>375</v>
      </c>
      <c r="F5" t="e">
        <f>+#REF!</f>
        <v>#REF!</v>
      </c>
    </row>
    <row r="6" spans="1:6">
      <c r="A6" t="s">
        <v>310</v>
      </c>
      <c r="B6" t="s">
        <v>341</v>
      </c>
      <c r="C6" t="s">
        <v>312</v>
      </c>
      <c r="D6" t="str">
        <f t="shared" si="0"/>
        <v>連絡シート_請求書等の送付先_郵便番号</v>
      </c>
      <c r="E6" t="s">
        <v>376</v>
      </c>
      <c r="F6" t="e">
        <f>+#REF!</f>
        <v>#REF!</v>
      </c>
    </row>
    <row r="7" spans="1:6">
      <c r="A7" t="s">
        <v>310</v>
      </c>
      <c r="B7" t="s">
        <v>341</v>
      </c>
      <c r="C7" t="s">
        <v>314</v>
      </c>
      <c r="D7" t="str">
        <f t="shared" si="0"/>
        <v>連絡シート_請求書等の送付先_住所</v>
      </c>
      <c r="E7" t="s">
        <v>377</v>
      </c>
      <c r="F7" t="e">
        <f>+#REF!</f>
        <v>#REF!</v>
      </c>
    </row>
    <row r="8" spans="1:6">
      <c r="A8" t="s">
        <v>310</v>
      </c>
      <c r="B8" t="s">
        <v>341</v>
      </c>
      <c r="C8" t="s">
        <v>315</v>
      </c>
      <c r="D8" t="str">
        <f t="shared" si="0"/>
        <v>連絡シート_請求書等の送付先_ふりがな</v>
      </c>
      <c r="E8" t="s">
        <v>378</v>
      </c>
      <c r="F8" t="e">
        <f>+#REF!</f>
        <v>#REF!</v>
      </c>
    </row>
    <row r="9" spans="1:6">
      <c r="A9" t="s">
        <v>310</v>
      </c>
      <c r="B9" t="s">
        <v>341</v>
      </c>
      <c r="C9" t="s">
        <v>316</v>
      </c>
      <c r="D9" t="str">
        <f t="shared" si="0"/>
        <v>連絡シート_請求書等の送付先_氏名</v>
      </c>
      <c r="E9" t="s">
        <v>379</v>
      </c>
      <c r="F9" t="e">
        <f>+#REF!</f>
        <v>#REF!</v>
      </c>
    </row>
    <row r="10" spans="1:6">
      <c r="A10" t="s">
        <v>310</v>
      </c>
      <c r="B10" t="s">
        <v>341</v>
      </c>
      <c r="C10" t="s">
        <v>317</v>
      </c>
      <c r="D10" t="str">
        <f t="shared" si="0"/>
        <v>連絡シート_請求書等の送付先_TEL</v>
      </c>
      <c r="E10" t="s">
        <v>380</v>
      </c>
      <c r="F10" t="e">
        <f>+#REF!</f>
        <v>#REF!</v>
      </c>
    </row>
    <row r="11" spans="1:6">
      <c r="A11" t="s">
        <v>310</v>
      </c>
      <c r="B11" t="s">
        <v>341</v>
      </c>
      <c r="C11" t="s">
        <v>318</v>
      </c>
      <c r="D11" t="str">
        <f t="shared" si="0"/>
        <v>連絡シート_請求書等の送付先_FAX</v>
      </c>
      <c r="E11" t="s">
        <v>381</v>
      </c>
      <c r="F11" t="e">
        <f>+#REF!</f>
        <v>#REF!</v>
      </c>
    </row>
    <row r="12" spans="1:6">
      <c r="A12" t="s">
        <v>310</v>
      </c>
      <c r="B12" t="s">
        <v>341</v>
      </c>
      <c r="C12" t="s">
        <v>319</v>
      </c>
      <c r="D12" t="str">
        <f t="shared" si="0"/>
        <v>連絡シート_請求書等の送付先_E-mail</v>
      </c>
      <c r="E12" t="s">
        <v>382</v>
      </c>
      <c r="F12" t="e">
        <f>+#REF!</f>
        <v>#REF!</v>
      </c>
    </row>
    <row r="13" spans="1:6">
      <c r="E13" t="s">
        <v>443</v>
      </c>
      <c r="F13" t="b">
        <v>0</v>
      </c>
    </row>
    <row r="14" spans="1:6">
      <c r="A14" t="s">
        <v>310</v>
      </c>
      <c r="B14" t="s">
        <v>341</v>
      </c>
      <c r="C14" t="s">
        <v>320</v>
      </c>
      <c r="D14" t="str">
        <f t="shared" si="0"/>
        <v>連絡シート_請求書等の送付先_請求書名宛先</v>
      </c>
      <c r="E14" t="s">
        <v>383</v>
      </c>
      <c r="F14" s="93" t="e">
        <f>+IF(F13=TRUE,#REF!,#REF!)</f>
        <v>#REF!</v>
      </c>
    </row>
    <row r="15" spans="1:6">
      <c r="E15" t="s">
        <v>444</v>
      </c>
      <c r="F15" s="93" t="b">
        <v>0</v>
      </c>
    </row>
    <row r="16" spans="1:6">
      <c r="A16" t="s">
        <v>310</v>
      </c>
      <c r="B16" t="s">
        <v>322</v>
      </c>
      <c r="C16" t="s">
        <v>5</v>
      </c>
      <c r="D16" t="str">
        <f t="shared" si="0"/>
        <v>連絡シート_質疑書の送付先_会社名</v>
      </c>
      <c r="E16" t="s">
        <v>384</v>
      </c>
      <c r="F16" s="93" t="e">
        <f>+IF(F15=TRUE,#REF!,#REF!)</f>
        <v>#REF!</v>
      </c>
    </row>
    <row r="17" spans="1:6">
      <c r="A17" t="s">
        <v>310</v>
      </c>
      <c r="B17" t="s">
        <v>322</v>
      </c>
      <c r="C17" t="s">
        <v>313</v>
      </c>
      <c r="D17" t="str">
        <f t="shared" si="0"/>
        <v>連絡シート_質疑書の送付先_所属</v>
      </c>
      <c r="E17" t="s">
        <v>385</v>
      </c>
      <c r="F17" s="93" t="e">
        <f>+IF(F15=TRUE,#REF!,#REF!)</f>
        <v>#REF!</v>
      </c>
    </row>
    <row r="18" spans="1:6">
      <c r="A18" t="s">
        <v>310</v>
      </c>
      <c r="B18" t="s">
        <v>322</v>
      </c>
      <c r="C18" t="s">
        <v>312</v>
      </c>
      <c r="D18" t="str">
        <f t="shared" si="0"/>
        <v>連絡シート_質疑書の送付先_郵便番号</v>
      </c>
      <c r="E18" t="s">
        <v>386</v>
      </c>
      <c r="F18" s="93" t="e">
        <f>+IF(F15=TRUE,#REF!,#REF!)</f>
        <v>#REF!</v>
      </c>
    </row>
    <row r="19" spans="1:6">
      <c r="A19" t="s">
        <v>310</v>
      </c>
      <c r="B19" t="s">
        <v>322</v>
      </c>
      <c r="C19" t="s">
        <v>314</v>
      </c>
      <c r="D19" t="str">
        <f t="shared" si="0"/>
        <v>連絡シート_質疑書の送付先_住所</v>
      </c>
      <c r="E19" t="s">
        <v>387</v>
      </c>
      <c r="F19" s="93" t="e">
        <f>+IF(F15=TRUE,#REF!,#REF!)</f>
        <v>#REF!</v>
      </c>
    </row>
    <row r="20" spans="1:6">
      <c r="A20" t="s">
        <v>310</v>
      </c>
      <c r="B20" t="s">
        <v>322</v>
      </c>
      <c r="C20" t="s">
        <v>315</v>
      </c>
      <c r="D20" t="str">
        <f t="shared" si="0"/>
        <v>連絡シート_質疑書の送付先_ふりがな</v>
      </c>
      <c r="E20" t="s">
        <v>388</v>
      </c>
      <c r="F20" s="93" t="e">
        <f>+IF(F15=TRUE,#REF!,#REF!)</f>
        <v>#REF!</v>
      </c>
    </row>
    <row r="21" spans="1:6">
      <c r="A21" t="s">
        <v>310</v>
      </c>
      <c r="B21" t="s">
        <v>322</v>
      </c>
      <c r="C21" t="s">
        <v>316</v>
      </c>
      <c r="D21" t="str">
        <f t="shared" si="0"/>
        <v>連絡シート_質疑書の送付先_氏名</v>
      </c>
      <c r="E21" t="s">
        <v>389</v>
      </c>
      <c r="F21" s="93" t="e">
        <f>+IF(F15=TRUE,#REF!,#REF!)</f>
        <v>#REF!</v>
      </c>
    </row>
    <row r="22" spans="1:6">
      <c r="A22" t="s">
        <v>310</v>
      </c>
      <c r="B22" t="s">
        <v>322</v>
      </c>
      <c r="C22" t="s">
        <v>317</v>
      </c>
      <c r="D22" t="str">
        <f t="shared" si="0"/>
        <v>連絡シート_質疑書の送付先_TEL</v>
      </c>
      <c r="E22" t="s">
        <v>390</v>
      </c>
      <c r="F22" s="93" t="e">
        <f>+IF(F15=TRUE,#REF!,#REF!)</f>
        <v>#REF!</v>
      </c>
    </row>
    <row r="23" spans="1:6">
      <c r="A23" t="s">
        <v>310</v>
      </c>
      <c r="B23" t="s">
        <v>322</v>
      </c>
      <c r="C23" t="s">
        <v>318</v>
      </c>
      <c r="D23" t="str">
        <f t="shared" si="0"/>
        <v>連絡シート_質疑書の送付先_FAX</v>
      </c>
      <c r="E23" t="s">
        <v>391</v>
      </c>
      <c r="F23" s="93" t="e">
        <f>+IF(F15=TRUE,#REF!,#REF!)</f>
        <v>#REF!</v>
      </c>
    </row>
    <row r="24" spans="1:6">
      <c r="A24" t="s">
        <v>310</v>
      </c>
      <c r="B24" t="s">
        <v>322</v>
      </c>
      <c r="C24" t="s">
        <v>319</v>
      </c>
      <c r="D24" t="str">
        <f t="shared" si="0"/>
        <v>連絡シート_質疑書の送付先_E-mail</v>
      </c>
      <c r="E24" t="s">
        <v>392</v>
      </c>
      <c r="F24" s="93" t="e">
        <f>+IF(F15=TRUE,#REF!,#REF!)</f>
        <v>#REF!</v>
      </c>
    </row>
    <row r="25" spans="1:6">
      <c r="E25" t="s">
        <v>445</v>
      </c>
      <c r="F25" s="93" t="b">
        <v>0</v>
      </c>
    </row>
    <row r="26" spans="1:6">
      <c r="E26" t="s">
        <v>446</v>
      </c>
      <c r="F26" s="93" t="b">
        <v>0</v>
      </c>
    </row>
    <row r="27" spans="1:6">
      <c r="A27" t="s">
        <v>310</v>
      </c>
      <c r="B27" t="s">
        <v>321</v>
      </c>
      <c r="C27" t="s">
        <v>5</v>
      </c>
      <c r="D27" t="str">
        <f t="shared" si="0"/>
        <v>連絡シート_評価書・副本の送付先_会社名</v>
      </c>
      <c r="E27" t="s">
        <v>393</v>
      </c>
      <c r="F27" s="155" t="e">
        <f>+IF(F25=TRUE,#REF!,IF(F26=TRUE,#REF!,#REF!))</f>
        <v>#REF!</v>
      </c>
    </row>
    <row r="28" spans="1:6">
      <c r="A28" t="s">
        <v>310</v>
      </c>
      <c r="B28" t="s">
        <v>321</v>
      </c>
      <c r="C28" t="s">
        <v>313</v>
      </c>
      <c r="D28" t="str">
        <f t="shared" si="0"/>
        <v>連絡シート_評価書・副本の送付先_所属</v>
      </c>
      <c r="E28" t="s">
        <v>394</v>
      </c>
      <c r="F28" s="155" t="e">
        <f>+IF(F25=TRUE,#REF!,IF(F26=TRUE,#REF!,#REF!))</f>
        <v>#REF!</v>
      </c>
    </row>
    <row r="29" spans="1:6">
      <c r="A29" t="s">
        <v>310</v>
      </c>
      <c r="B29" t="s">
        <v>321</v>
      </c>
      <c r="C29" t="s">
        <v>312</v>
      </c>
      <c r="D29" t="str">
        <f t="shared" si="0"/>
        <v>連絡シート_評価書・副本の送付先_郵便番号</v>
      </c>
      <c r="E29" t="s">
        <v>395</v>
      </c>
      <c r="F29" s="155" t="e">
        <f>+IF(F25=TRUE,#REF!,IF(F26=TRUE,#REF!,#REF!))</f>
        <v>#REF!</v>
      </c>
    </row>
    <row r="30" spans="1:6">
      <c r="A30" t="s">
        <v>310</v>
      </c>
      <c r="B30" t="s">
        <v>321</v>
      </c>
      <c r="C30" t="s">
        <v>314</v>
      </c>
      <c r="D30" t="str">
        <f t="shared" si="0"/>
        <v>連絡シート_評価書・副本の送付先_住所</v>
      </c>
      <c r="E30" t="s">
        <v>396</v>
      </c>
      <c r="F30" s="155" t="e">
        <f>+IF(F25=TRUE,#REF!,IF(F26=TRUE,#REF!,#REF!))</f>
        <v>#REF!</v>
      </c>
    </row>
    <row r="31" spans="1:6">
      <c r="A31" t="s">
        <v>310</v>
      </c>
      <c r="B31" t="s">
        <v>321</v>
      </c>
      <c r="C31" t="s">
        <v>315</v>
      </c>
      <c r="D31" t="str">
        <f t="shared" si="0"/>
        <v>連絡シート_評価書・副本の送付先_ふりがな</v>
      </c>
      <c r="E31" t="s">
        <v>397</v>
      </c>
      <c r="F31" s="155" t="e">
        <f>+IF(F25=TRUE,#REF!,IF(F26=TRUE,#REF!,#REF!))</f>
        <v>#REF!</v>
      </c>
    </row>
    <row r="32" spans="1:6">
      <c r="A32" t="s">
        <v>310</v>
      </c>
      <c r="B32" t="s">
        <v>321</v>
      </c>
      <c r="C32" t="s">
        <v>316</v>
      </c>
      <c r="D32" t="str">
        <f t="shared" si="0"/>
        <v>連絡シート_評価書・副本の送付先_氏名</v>
      </c>
      <c r="E32" t="s">
        <v>398</v>
      </c>
      <c r="F32" s="155" t="e">
        <f>+IF(F25=TRUE,#REF!,IF(F26=TRUE,#REF!,#REF!))</f>
        <v>#REF!</v>
      </c>
    </row>
    <row r="33" spans="1:6">
      <c r="A33" t="s">
        <v>310</v>
      </c>
      <c r="B33" t="s">
        <v>321</v>
      </c>
      <c r="C33" t="s">
        <v>317</v>
      </c>
      <c r="D33" t="str">
        <f t="shared" si="0"/>
        <v>連絡シート_評価書・副本の送付先_TEL</v>
      </c>
      <c r="E33" t="s">
        <v>399</v>
      </c>
      <c r="F33" s="155" t="e">
        <f>+IF(F25=TRUE,#REF!,IF(F26=TRUE,#REF!,#REF!))</f>
        <v>#REF!</v>
      </c>
    </row>
    <row r="34" spans="1:6">
      <c r="A34" t="s">
        <v>310</v>
      </c>
      <c r="B34" t="s">
        <v>321</v>
      </c>
      <c r="C34" t="s">
        <v>318</v>
      </c>
      <c r="D34" t="str">
        <f t="shared" si="0"/>
        <v>連絡シート_評価書・副本の送付先_FAX</v>
      </c>
      <c r="E34" t="s">
        <v>400</v>
      </c>
      <c r="F34" s="155" t="e">
        <f>+IF(F25=TRUE,#REF!,IF(F26=TRUE,#REF!,#REF!))</f>
        <v>#REF!</v>
      </c>
    </row>
    <row r="35" spans="1:6">
      <c r="A35" t="s">
        <v>310</v>
      </c>
      <c r="B35" t="s">
        <v>321</v>
      </c>
      <c r="C35" t="s">
        <v>319</v>
      </c>
      <c r="D35" t="str">
        <f t="shared" si="0"/>
        <v>連絡シート_評価書・副本の送付先_E-mail</v>
      </c>
      <c r="E35" t="s">
        <v>401</v>
      </c>
      <c r="F35" s="155" t="e">
        <f>+IF(F25=TRUE,#REF!,IF(F26=TRUE,#REF!,#REF!))</f>
        <v>#REF!</v>
      </c>
    </row>
    <row r="36" spans="1:6">
      <c r="A36" t="s">
        <v>323</v>
      </c>
      <c r="B36" t="s">
        <v>346</v>
      </c>
      <c r="D36" t="str">
        <f t="shared" si="0"/>
        <v>第一面_申請日</v>
      </c>
      <c r="E36" t="s">
        <v>402</v>
      </c>
      <c r="F36" s="51" t="e">
        <f>+#REF!</f>
        <v>#REF!</v>
      </c>
    </row>
    <row r="37" spans="1:6">
      <c r="A37" t="s">
        <v>323</v>
      </c>
      <c r="B37" t="s">
        <v>324</v>
      </c>
      <c r="D37" t="str">
        <f t="shared" si="0"/>
        <v>第一面_代表者の氏名</v>
      </c>
      <c r="E37" t="s">
        <v>403</v>
      </c>
      <c r="F37" t="e">
        <f>+#REF!</f>
        <v>#REF!</v>
      </c>
    </row>
    <row r="38" spans="1:6">
      <c r="A38" t="s">
        <v>325</v>
      </c>
      <c r="B38" t="s">
        <v>326</v>
      </c>
      <c r="D38" t="str">
        <f t="shared" si="0"/>
        <v>第二面_氏名または名称</v>
      </c>
      <c r="E38" t="s">
        <v>404</v>
      </c>
      <c r="F38" t="e">
        <f>#REF!</f>
        <v>#REF!</v>
      </c>
    </row>
    <row r="39" spans="1:6">
      <c r="A39" t="s">
        <v>325</v>
      </c>
      <c r="B39" t="s">
        <v>312</v>
      </c>
      <c r="D39" t="str">
        <f t="shared" si="0"/>
        <v>第二面_郵便番号</v>
      </c>
      <c r="E39" t="s">
        <v>405</v>
      </c>
      <c r="F39" t="e">
        <f>+#REF!</f>
        <v>#REF!</v>
      </c>
    </row>
    <row r="40" spans="1:6">
      <c r="A40" t="s">
        <v>325</v>
      </c>
      <c r="B40" t="s">
        <v>314</v>
      </c>
      <c r="D40" t="str">
        <f t="shared" si="0"/>
        <v>第二面_住所</v>
      </c>
      <c r="E40" t="s">
        <v>406</v>
      </c>
      <c r="F40" t="e">
        <f>+#REF!</f>
        <v>#REF!</v>
      </c>
    </row>
    <row r="41" spans="1:6">
      <c r="A41" t="s">
        <v>340</v>
      </c>
      <c r="B41" t="s">
        <v>345</v>
      </c>
      <c r="C41" t="s">
        <v>356</v>
      </c>
      <c r="D41" t="str">
        <f>+A41&amp;B41&amp;C41</f>
        <v>掲載承諾書_建築物の名称_公開</v>
      </c>
      <c r="E41" s="93" t="s">
        <v>434</v>
      </c>
      <c r="F41" t="b">
        <v>0</v>
      </c>
    </row>
    <row r="42" spans="1:6">
      <c r="A42" t="s">
        <v>340</v>
      </c>
      <c r="B42" t="s">
        <v>342</v>
      </c>
      <c r="C42" t="s">
        <v>356</v>
      </c>
      <c r="D42" t="str">
        <f>+A42&amp;B42&amp;C42</f>
        <v>掲載承諾書_申請者公開名称_公開</v>
      </c>
      <c r="E42" s="93" t="s">
        <v>431</v>
      </c>
      <c r="F42" t="b">
        <v>0</v>
      </c>
    </row>
    <row r="43" spans="1:6">
      <c r="A43" t="s">
        <v>340</v>
      </c>
      <c r="B43" t="s">
        <v>343</v>
      </c>
      <c r="C43" t="s">
        <v>356</v>
      </c>
      <c r="D43" t="str">
        <f>+A43&amp;B43&amp;C43</f>
        <v>掲載承諾書_設計者_公開</v>
      </c>
      <c r="E43" s="93" t="s">
        <v>432</v>
      </c>
      <c r="F43" t="b">
        <v>0</v>
      </c>
    </row>
    <row r="44" spans="1:6">
      <c r="A44" t="s">
        <v>340</v>
      </c>
      <c r="B44" t="s">
        <v>344</v>
      </c>
      <c r="C44" t="s">
        <v>356</v>
      </c>
      <c r="D44" t="str">
        <f>+A44&amp;B44&amp;C44</f>
        <v>掲載承諾書_工事施工者_公開</v>
      </c>
      <c r="E44" s="93" t="s">
        <v>433</v>
      </c>
      <c r="F44" t="b">
        <v>0</v>
      </c>
    </row>
    <row r="45" spans="1:6">
      <c r="A45" t="s">
        <v>340</v>
      </c>
      <c r="B45" t="s">
        <v>327</v>
      </c>
      <c r="D45" t="str">
        <f t="shared" si="0"/>
        <v>掲載承諾書_申請者公開名称</v>
      </c>
      <c r="E45" t="s">
        <v>407</v>
      </c>
      <c r="F45" t="e">
        <f>+#REF!</f>
        <v>#REF!</v>
      </c>
    </row>
    <row r="46" spans="1:6">
      <c r="A46" t="s">
        <v>340</v>
      </c>
      <c r="B46" t="s">
        <v>328</v>
      </c>
      <c r="D46" t="str">
        <f t="shared" si="0"/>
        <v>掲載承諾書_設計者</v>
      </c>
      <c r="E46" t="s">
        <v>408</v>
      </c>
      <c r="F46" t="e">
        <f>+#REF!</f>
        <v>#REF!</v>
      </c>
    </row>
    <row r="47" spans="1:6">
      <c r="A47" t="s">
        <v>340</v>
      </c>
      <c r="B47" t="s">
        <v>329</v>
      </c>
      <c r="D47" t="str">
        <f t="shared" si="0"/>
        <v>掲載承諾書_工事施工者</v>
      </c>
      <c r="E47" t="s">
        <v>409</v>
      </c>
      <c r="F47" t="e">
        <f>+#REF!</f>
        <v>#REF!</v>
      </c>
    </row>
    <row r="48" spans="1:6">
      <c r="A48" t="s">
        <v>330</v>
      </c>
      <c r="B48" t="s">
        <v>331</v>
      </c>
      <c r="D48" t="str">
        <f t="shared" si="0"/>
        <v>第三面_建築物所在地</v>
      </c>
      <c r="E48" t="s">
        <v>410</v>
      </c>
      <c r="F48" t="e">
        <f>+#REF!</f>
        <v>#REF!</v>
      </c>
    </row>
    <row r="49" spans="1:6">
      <c r="A49" t="s">
        <v>330</v>
      </c>
      <c r="B49" s="93" t="s">
        <v>332</v>
      </c>
      <c r="D49" t="str">
        <f t="shared" si="0"/>
        <v>第三面_地域区分</v>
      </c>
      <c r="E49" t="s">
        <v>411</v>
      </c>
      <c r="F49" s="93" t="e">
        <f>+LEFT(#REF!,1)</f>
        <v>#REF!</v>
      </c>
    </row>
    <row r="50" spans="1:6">
      <c r="A50" t="s">
        <v>330</v>
      </c>
      <c r="B50" t="s">
        <v>333</v>
      </c>
      <c r="D50" t="str">
        <f t="shared" si="0"/>
        <v>第三面_地上階数</v>
      </c>
      <c r="E50" t="s">
        <v>412</v>
      </c>
      <c r="F50" t="e">
        <f>+#REF!</f>
        <v>#REF!</v>
      </c>
    </row>
    <row r="51" spans="1:6">
      <c r="A51" t="s">
        <v>330</v>
      </c>
      <c r="B51" t="s">
        <v>334</v>
      </c>
      <c r="D51" t="str">
        <f t="shared" si="0"/>
        <v>第三面_地下階数</v>
      </c>
      <c r="E51" t="s">
        <v>413</v>
      </c>
      <c r="F51" t="e">
        <f>+#REF!</f>
        <v>#REF!</v>
      </c>
    </row>
    <row r="52" spans="1:6">
      <c r="A52" t="s">
        <v>330</v>
      </c>
      <c r="B52" t="s">
        <v>335</v>
      </c>
      <c r="D52" t="str">
        <f t="shared" si="0"/>
        <v>第三面_延べ面積</v>
      </c>
      <c r="E52" t="s">
        <v>414</v>
      </c>
      <c r="F52" t="e">
        <f>+#REF!</f>
        <v>#REF!</v>
      </c>
    </row>
    <row r="53" spans="1:6">
      <c r="A53" t="s">
        <v>330</v>
      </c>
      <c r="B53" t="s">
        <v>336</v>
      </c>
      <c r="D53" t="str">
        <f t="shared" si="0"/>
        <v>第三面_構造</v>
      </c>
      <c r="E53" t="s">
        <v>415</v>
      </c>
      <c r="F53" t="e">
        <f>+#REF!</f>
        <v>#REF!</v>
      </c>
    </row>
    <row r="54" spans="1:6">
      <c r="A54" t="s">
        <v>330</v>
      </c>
      <c r="B54" t="s">
        <v>337</v>
      </c>
      <c r="D54" t="str">
        <f t="shared" si="0"/>
        <v>第三面_竣工時期_新築_年月日</v>
      </c>
      <c r="E54" t="s">
        <v>416</v>
      </c>
      <c r="F54" t="e">
        <f>+#REF!</f>
        <v>#REF!</v>
      </c>
    </row>
    <row r="55" spans="1:6">
      <c r="A55" t="s">
        <v>330</v>
      </c>
      <c r="B55" t="s">
        <v>348</v>
      </c>
      <c r="D55" t="str">
        <f t="shared" si="0"/>
        <v>第三面_竣工時期_新築_上中下旬</v>
      </c>
      <c r="E55" t="s">
        <v>417</v>
      </c>
      <c r="F55" t="e">
        <f>+#REF!</f>
        <v>#REF!</v>
      </c>
    </row>
    <row r="56" spans="1:6">
      <c r="A56" t="s">
        <v>330</v>
      </c>
      <c r="B56" t="s">
        <v>338</v>
      </c>
      <c r="D56" t="str">
        <f t="shared" si="0"/>
        <v>第三面_竣工時期_改修</v>
      </c>
      <c r="E56" t="s">
        <v>418</v>
      </c>
      <c r="F56" t="e">
        <f>+#REF!</f>
        <v>#REF!</v>
      </c>
    </row>
    <row r="57" spans="1:6">
      <c r="A57" t="s">
        <v>339</v>
      </c>
      <c r="B57" t="s">
        <v>12</v>
      </c>
      <c r="D57" t="str">
        <f t="shared" si="0"/>
        <v>第四面_用途</v>
      </c>
      <c r="E57" t="s">
        <v>419</v>
      </c>
      <c r="F57" t="e">
        <f>+#REF!</f>
        <v>#REF!</v>
      </c>
    </row>
    <row r="58" spans="1:6">
      <c r="A58" t="s">
        <v>362</v>
      </c>
    </row>
    <row r="59" spans="1:6">
      <c r="A59" t="s">
        <v>310</v>
      </c>
      <c r="B59" t="s">
        <v>371</v>
      </c>
      <c r="C59" s="153" t="s">
        <v>350</v>
      </c>
      <c r="D59" t="str">
        <f t="shared" si="0"/>
        <v>連絡シート_既・同時申請_設計評価</v>
      </c>
      <c r="E59" t="s">
        <v>420</v>
      </c>
      <c r="F59" t="b">
        <v>0</v>
      </c>
    </row>
    <row r="60" spans="1:6">
      <c r="A60" t="s">
        <v>310</v>
      </c>
      <c r="B60" t="s">
        <v>371</v>
      </c>
      <c r="C60" s="153" t="s">
        <v>351</v>
      </c>
      <c r="D60" t="str">
        <f t="shared" si="0"/>
        <v>連絡シート_既・同時申請_長期優良</v>
      </c>
      <c r="E60" t="s">
        <v>421</v>
      </c>
      <c r="F60" t="b">
        <v>0</v>
      </c>
    </row>
    <row r="61" spans="1:6">
      <c r="A61" t="s">
        <v>310</v>
      </c>
      <c r="B61" t="s">
        <v>371</v>
      </c>
      <c r="C61" s="153" t="s">
        <v>352</v>
      </c>
      <c r="D61" t="str">
        <f t="shared" si="0"/>
        <v>連絡シート_既・同時申請_低炭素</v>
      </c>
      <c r="E61" t="s">
        <v>422</v>
      </c>
      <c r="F61" t="b">
        <v>0</v>
      </c>
    </row>
    <row r="62" spans="1:6">
      <c r="A62" t="s">
        <v>310</v>
      </c>
      <c r="B62" t="s">
        <v>371</v>
      </c>
      <c r="C62" s="153" t="s">
        <v>353</v>
      </c>
      <c r="D62" t="str">
        <f t="shared" si="0"/>
        <v>連絡シート_既・同時申請_性能向上</v>
      </c>
      <c r="E62" t="s">
        <v>423</v>
      </c>
      <c r="F62" t="b">
        <v>0</v>
      </c>
    </row>
    <row r="63" spans="1:6">
      <c r="A63" t="s">
        <v>310</v>
      </c>
      <c r="B63" t="s">
        <v>371</v>
      </c>
      <c r="C63" s="153" t="s">
        <v>349</v>
      </c>
      <c r="D63" t="str">
        <f t="shared" si="0"/>
        <v>連絡シート_既・同時申請_CASBEE</v>
      </c>
      <c r="E63" t="s">
        <v>424</v>
      </c>
      <c r="F63" t="b">
        <v>0</v>
      </c>
    </row>
    <row r="64" spans="1:6">
      <c r="C64" s="153"/>
      <c r="E64" t="s">
        <v>449</v>
      </c>
      <c r="F64" t="str">
        <f>+IF(F65=TRUE,"自己所有物件",IF(F66=TRUE,"賃貸物件",IF(F67=TRUE,"給与住宅",IF(F68=TRUE,"分譲物件",IF(F69=TRUE,"その他","")))))</f>
        <v>自己所有物件</v>
      </c>
    </row>
    <row r="65" spans="1:6" s="156" customFormat="1">
      <c r="A65" s="156" t="s">
        <v>325</v>
      </c>
      <c r="B65" s="156" t="s">
        <v>354</v>
      </c>
      <c r="C65" s="157" t="s">
        <v>355</v>
      </c>
      <c r="D65" s="156" t="str">
        <f t="shared" si="0"/>
        <v>第二面_利用関係_自己所有物件</v>
      </c>
      <c r="E65" s="156" t="s">
        <v>425</v>
      </c>
      <c r="F65" s="156" t="b">
        <v>1</v>
      </c>
    </row>
    <row r="66" spans="1:6" s="156" customFormat="1">
      <c r="A66" s="156" t="s">
        <v>325</v>
      </c>
      <c r="B66" s="156" t="s">
        <v>354</v>
      </c>
      <c r="C66" s="158" t="s">
        <v>162</v>
      </c>
      <c r="D66" s="156" t="str">
        <f t="shared" si="0"/>
        <v>第二面_利用関係_賃貸物件</v>
      </c>
      <c r="E66" s="156" t="s">
        <v>426</v>
      </c>
      <c r="F66" s="156" t="b">
        <v>0</v>
      </c>
    </row>
    <row r="67" spans="1:6" s="156" customFormat="1">
      <c r="A67" s="156" t="s">
        <v>325</v>
      </c>
      <c r="B67" s="156" t="s">
        <v>354</v>
      </c>
      <c r="C67" s="158" t="s">
        <v>163</v>
      </c>
      <c r="D67" s="156" t="str">
        <f t="shared" si="0"/>
        <v>第二面_利用関係_給与住宅</v>
      </c>
      <c r="E67" s="156" t="s">
        <v>427</v>
      </c>
      <c r="F67" s="156" t="b">
        <v>0</v>
      </c>
    </row>
    <row r="68" spans="1:6" s="156" customFormat="1">
      <c r="A68" s="156" t="s">
        <v>325</v>
      </c>
      <c r="B68" s="156" t="s">
        <v>354</v>
      </c>
      <c r="C68" s="158" t="s">
        <v>164</v>
      </c>
      <c r="D68" s="156" t="str">
        <f t="shared" si="0"/>
        <v>第二面_利用関係_分譲物件</v>
      </c>
      <c r="E68" s="156" t="s">
        <v>428</v>
      </c>
      <c r="F68" s="156" t="b">
        <v>0</v>
      </c>
    </row>
    <row r="69" spans="1:6" s="156" customFormat="1">
      <c r="A69" s="156" t="s">
        <v>325</v>
      </c>
      <c r="B69" s="156" t="s">
        <v>354</v>
      </c>
      <c r="C69" s="158" t="s">
        <v>165</v>
      </c>
      <c r="D69" s="156" t="str">
        <f t="shared" si="0"/>
        <v>第二面_利用関係_その他</v>
      </c>
      <c r="E69" s="156" t="s">
        <v>429</v>
      </c>
      <c r="F69" s="156" t="b">
        <v>0</v>
      </c>
    </row>
    <row r="70" spans="1:6">
      <c r="A70" t="s">
        <v>325</v>
      </c>
      <c r="B70" t="s">
        <v>360</v>
      </c>
      <c r="C70" s="154" t="s">
        <v>361</v>
      </c>
      <c r="D70" t="str">
        <f t="shared" si="0"/>
        <v>第二面_補助金活用_有り</v>
      </c>
      <c r="E70" t="s">
        <v>430</v>
      </c>
      <c r="F70" t="b">
        <v>0</v>
      </c>
    </row>
    <row r="71" spans="1:6">
      <c r="C71" s="154"/>
      <c r="E71" t="s">
        <v>450</v>
      </c>
      <c r="F71" t="str">
        <f>+IF(F72=TRUE,"性能基準",IF(F73=TRUE,"仕様基準",IF(F74=TRUE,"国土交通大臣が認める方法","")))</f>
        <v/>
      </c>
    </row>
    <row r="72" spans="1:6" s="156" customFormat="1">
      <c r="A72" s="156" t="s">
        <v>339</v>
      </c>
      <c r="B72" s="156" t="s">
        <v>347</v>
      </c>
      <c r="C72" s="156" t="s">
        <v>357</v>
      </c>
      <c r="D72" s="156" t="str">
        <f t="shared" ref="D72:D80" si="1">+A72&amp;B72&amp;C72</f>
        <v>第四面_評価手法_性能基準</v>
      </c>
      <c r="E72" s="156" t="s">
        <v>435</v>
      </c>
      <c r="F72" s="156" t="b">
        <v>0</v>
      </c>
    </row>
    <row r="73" spans="1:6" s="156" customFormat="1">
      <c r="A73" s="156" t="s">
        <v>339</v>
      </c>
      <c r="B73" s="156" t="s">
        <v>347</v>
      </c>
      <c r="C73" s="156" t="s">
        <v>358</v>
      </c>
      <c r="D73" s="156" t="str">
        <f t="shared" si="1"/>
        <v>第四面_評価手法_仕様基準</v>
      </c>
      <c r="E73" s="156" t="s">
        <v>436</v>
      </c>
      <c r="F73" s="156" t="b">
        <v>0</v>
      </c>
    </row>
    <row r="74" spans="1:6" s="156" customFormat="1">
      <c r="A74" s="156" t="s">
        <v>339</v>
      </c>
      <c r="B74" s="156" t="s">
        <v>347</v>
      </c>
      <c r="C74" s="156" t="s">
        <v>359</v>
      </c>
      <c r="D74" s="156" t="str">
        <f t="shared" si="1"/>
        <v>第四面_評価手法_国土交通大臣が認める方法</v>
      </c>
      <c r="E74" s="156" t="s">
        <v>437</v>
      </c>
      <c r="F74" s="156" t="b">
        <v>0</v>
      </c>
    </row>
    <row r="75" spans="1:6">
      <c r="E75" t="s">
        <v>451</v>
      </c>
    </row>
    <row r="76" spans="1:6">
      <c r="A76" t="s">
        <v>339</v>
      </c>
      <c r="B76" t="s">
        <v>364</v>
      </c>
      <c r="C76" s="154" t="s">
        <v>366</v>
      </c>
      <c r="D76" t="str">
        <f t="shared" si="1"/>
        <v>第四面_ZEHﾏｰｸ等の表示_『ＺＥＨ』</v>
      </c>
      <c r="E76" t="s">
        <v>438</v>
      </c>
    </row>
    <row r="77" spans="1:6">
      <c r="A77" t="s">
        <v>339</v>
      </c>
      <c r="B77" t="s">
        <v>364</v>
      </c>
      <c r="C77" s="154" t="s">
        <v>367</v>
      </c>
      <c r="D77" t="str">
        <f t="shared" si="1"/>
        <v>第四面_ZEHﾏｰｸ等の表示_Ｎｅａｒｌｙ ＺＥＨ</v>
      </c>
      <c r="E77" t="s">
        <v>439</v>
      </c>
    </row>
    <row r="78" spans="1:6">
      <c r="A78" t="s">
        <v>339</v>
      </c>
      <c r="B78" t="s">
        <v>364</v>
      </c>
      <c r="C78" s="154" t="s">
        <v>368</v>
      </c>
      <c r="D78" t="str">
        <f t="shared" si="1"/>
        <v xml:space="preserve">第四面_ZEHﾏｰｸ等の表示_ＺＥＨ Ready </v>
      </c>
      <c r="E78" t="s">
        <v>440</v>
      </c>
    </row>
    <row r="79" spans="1:6">
      <c r="A79" t="s">
        <v>339</v>
      </c>
      <c r="B79" t="s">
        <v>364</v>
      </c>
      <c r="C79" s="154" t="s">
        <v>369</v>
      </c>
      <c r="D79" t="str">
        <f t="shared" si="1"/>
        <v>第四面_ZEHﾏｰｸ等の表示_ＺＥＨ Oriented</v>
      </c>
      <c r="E79" t="s">
        <v>441</v>
      </c>
    </row>
    <row r="80" spans="1:6">
      <c r="A80" t="s">
        <v>339</v>
      </c>
      <c r="B80" t="s">
        <v>364</v>
      </c>
      <c r="C80" s="154" t="s">
        <v>365</v>
      </c>
      <c r="D80" t="str">
        <f t="shared" si="1"/>
        <v>第四面_ZEHﾏｰｸ等の表示_記載しない</v>
      </c>
      <c r="E80" t="s">
        <v>442</v>
      </c>
    </row>
    <row r="81" spans="1:3">
      <c r="C81" s="154"/>
    </row>
    <row r="82" spans="1:3">
      <c r="A82" t="s">
        <v>363</v>
      </c>
    </row>
    <row r="83" spans="1:3">
      <c r="A83" t="s">
        <v>447</v>
      </c>
    </row>
    <row r="84" spans="1:3">
      <c r="A84" t="s">
        <v>448</v>
      </c>
    </row>
  </sheetData>
  <phoneticPr fontId="20"/>
  <pageMargins left="0.7" right="0.7" top="0.75" bottom="0.75" header="0.3" footer="0.3"/>
  <pageSetup paperSize="9" orientation="portrait" r:id="rId1"/>
  <rowBreaks count="1" manualBreakCount="1">
    <brk id="57"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S34"/>
  <sheetViews>
    <sheetView showGridLines="0" view="pageBreakPreview" zoomScaleNormal="100" zoomScaleSheetLayoutView="100" workbookViewId="0">
      <selection activeCell="Z4" sqref="Z4:AC4"/>
    </sheetView>
  </sheetViews>
  <sheetFormatPr defaultRowHeight="13.5"/>
  <cols>
    <col min="1" max="42" width="2.625" style="155" customWidth="1"/>
    <col min="43" max="16384" width="9" style="155"/>
  </cols>
  <sheetData>
    <row r="1" spans="1:4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pans="1:41">
      <c r="A2" s="545" t="s">
        <v>554</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row>
    <row r="3" spans="1:41" ht="14.25">
      <c r="A3" s="17"/>
      <c r="B3" s="234"/>
      <c r="C3" s="234"/>
      <c r="D3" s="234"/>
      <c r="E3" s="234"/>
      <c r="F3" s="234"/>
      <c r="G3" s="234"/>
      <c r="H3" s="234"/>
      <c r="I3" s="234"/>
      <c r="J3" s="234"/>
      <c r="K3" s="3"/>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row>
    <row r="4" spans="1:41" ht="14.25">
      <c r="A4" s="17"/>
      <c r="B4" s="3"/>
      <c r="C4" s="234"/>
      <c r="D4" s="234"/>
      <c r="E4" s="234"/>
      <c r="F4" s="234"/>
      <c r="G4" s="234"/>
      <c r="H4" s="234"/>
      <c r="I4" s="234"/>
      <c r="J4" s="234"/>
      <c r="K4" s="83"/>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row>
    <row r="5" spans="1:41" ht="14.25">
      <c r="A5" s="17"/>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row>
    <row r="6" spans="1:41">
      <c r="A6" s="19" t="s">
        <v>555</v>
      </c>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07"/>
      <c r="AO6" s="207"/>
    </row>
    <row r="7" spans="1:41">
      <c r="A7" s="21"/>
      <c r="B7" s="9"/>
      <c r="C7" s="9"/>
      <c r="D7" s="9"/>
      <c r="E7" s="9"/>
      <c r="F7" s="9"/>
      <c r="G7" s="9"/>
      <c r="H7" s="9"/>
      <c r="I7" s="9"/>
      <c r="J7" s="9"/>
      <c r="K7" s="9"/>
      <c r="L7" s="9"/>
      <c r="M7" s="9"/>
      <c r="N7" s="9"/>
      <c r="O7" s="9"/>
      <c r="P7" s="9"/>
      <c r="Q7" s="9"/>
      <c r="R7" s="9"/>
      <c r="S7" s="9"/>
      <c r="T7" s="9"/>
      <c r="AA7" s="9"/>
      <c r="AB7" s="207"/>
      <c r="AC7" s="207"/>
      <c r="AD7" s="9"/>
      <c r="AE7" s="9"/>
      <c r="AF7" s="9"/>
      <c r="AG7" s="9"/>
      <c r="AH7" s="9"/>
      <c r="AI7" s="9"/>
      <c r="AJ7" s="9"/>
      <c r="AK7" s="207"/>
      <c r="AL7" s="207"/>
      <c r="AM7" s="207"/>
      <c r="AN7" s="207"/>
      <c r="AO7" s="207"/>
    </row>
    <row r="8" spans="1:41">
      <c r="A8" s="230"/>
      <c r="B8" s="230"/>
      <c r="C8" s="12"/>
      <c r="D8" s="12"/>
      <c r="E8" s="12"/>
      <c r="F8" s="12"/>
      <c r="G8" s="231"/>
      <c r="H8" s="231"/>
      <c r="I8" s="231"/>
      <c r="J8" s="231"/>
      <c r="M8" s="12"/>
      <c r="N8" s="12"/>
      <c r="O8" s="12"/>
      <c r="Q8" s="232"/>
      <c r="R8" s="232"/>
      <c r="S8" s="232"/>
      <c r="T8" s="232"/>
      <c r="U8" s="12"/>
      <c r="V8" s="12"/>
      <c r="W8" s="12"/>
      <c r="X8" s="12"/>
      <c r="Y8" s="12"/>
      <c r="Z8" s="12"/>
      <c r="AA8" s="12"/>
      <c r="AB8" s="12"/>
      <c r="AC8" s="12"/>
      <c r="AD8" s="12"/>
      <c r="AE8" s="12"/>
      <c r="AF8" s="12"/>
      <c r="AG8" s="207"/>
      <c r="AH8" s="207"/>
      <c r="AI8" s="12"/>
      <c r="AJ8" s="12"/>
      <c r="AK8" s="12"/>
      <c r="AL8" s="12"/>
      <c r="AM8" s="12"/>
      <c r="AN8" s="12"/>
      <c r="AO8" s="12"/>
    </row>
    <row r="9" spans="1:41" ht="14.25" thickBot="1">
      <c r="A9" s="18" t="s">
        <v>556</v>
      </c>
      <c r="B9" s="3"/>
      <c r="C9" s="3"/>
      <c r="D9" s="3"/>
      <c r="E9" s="3"/>
      <c r="F9" s="3"/>
      <c r="G9" s="3"/>
      <c r="H9" s="3"/>
      <c r="I9" s="3"/>
      <c r="J9" s="3"/>
      <c r="K9" s="3"/>
      <c r="L9" s="3"/>
      <c r="M9" s="3"/>
      <c r="N9" s="3"/>
      <c r="O9" s="9"/>
      <c r="P9" s="348" t="s">
        <v>14</v>
      </c>
      <c r="Q9" s="8"/>
      <c r="R9" s="348" t="s">
        <v>787</v>
      </c>
      <c r="S9" s="9"/>
      <c r="T9" s="9"/>
      <c r="U9" s="9"/>
      <c r="V9" s="348" t="s">
        <v>15</v>
      </c>
      <c r="W9" s="9"/>
      <c r="X9" s="3"/>
      <c r="Y9" s="3"/>
      <c r="Z9" s="3"/>
      <c r="AA9" s="3"/>
      <c r="AB9" s="3"/>
      <c r="AC9" s="3"/>
      <c r="AD9" s="3"/>
      <c r="AE9" s="3"/>
      <c r="AF9" s="3"/>
      <c r="AG9" s="3"/>
      <c r="AH9" s="3"/>
      <c r="AI9" s="3"/>
      <c r="AJ9" s="3"/>
      <c r="AK9" s="3"/>
      <c r="AL9" s="3"/>
      <c r="AM9" s="3"/>
      <c r="AN9" s="3"/>
      <c r="AO9" s="3"/>
    </row>
    <row r="10" spans="1:41">
      <c r="A10" s="482" t="s">
        <v>25</v>
      </c>
      <c r="B10" s="483"/>
      <c r="C10" s="483" t="s">
        <v>27</v>
      </c>
      <c r="D10" s="483"/>
      <c r="E10" s="483"/>
      <c r="F10" s="486" t="s">
        <v>557</v>
      </c>
      <c r="G10" s="486"/>
      <c r="H10" s="486"/>
      <c r="I10" s="486"/>
      <c r="J10" s="486"/>
      <c r="K10" s="486"/>
      <c r="L10" s="486"/>
      <c r="M10" s="486"/>
      <c r="N10" s="486"/>
      <c r="O10" s="486"/>
      <c r="P10" s="486"/>
      <c r="Q10" s="486"/>
      <c r="R10" s="486"/>
      <c r="S10" s="486"/>
      <c r="T10" s="486"/>
      <c r="U10" s="486"/>
      <c r="V10" s="486"/>
      <c r="W10" s="486"/>
      <c r="X10" s="486"/>
      <c r="Y10" s="486"/>
      <c r="Z10" s="486"/>
      <c r="AA10" s="486"/>
      <c r="AB10" s="486"/>
      <c r="AC10" s="486"/>
      <c r="AD10" s="486"/>
      <c r="AE10" s="486"/>
      <c r="AF10" s="486"/>
      <c r="AG10" s="486"/>
      <c r="AH10" s="486"/>
      <c r="AI10" s="486"/>
      <c r="AJ10" s="486"/>
      <c r="AK10" s="486"/>
      <c r="AL10" s="448" t="s">
        <v>8</v>
      </c>
      <c r="AM10" s="448"/>
      <c r="AN10" s="448"/>
      <c r="AO10" s="449"/>
    </row>
    <row r="11" spans="1:41">
      <c r="A11" s="484"/>
      <c r="B11" s="485"/>
      <c r="C11" s="485"/>
      <c r="D11" s="485"/>
      <c r="E11" s="485"/>
      <c r="F11" s="452" t="s">
        <v>9</v>
      </c>
      <c r="G11" s="452"/>
      <c r="H11" s="452"/>
      <c r="I11" s="452"/>
      <c r="J11" s="452"/>
      <c r="K11" s="452"/>
      <c r="L11" s="452" t="s">
        <v>558</v>
      </c>
      <c r="M11" s="452"/>
      <c r="N11" s="452"/>
      <c r="O11" s="452"/>
      <c r="P11" s="452"/>
      <c r="Q11" s="452"/>
      <c r="R11" s="452"/>
      <c r="S11" s="452"/>
      <c r="T11" s="452"/>
      <c r="U11" s="452"/>
      <c r="V11" s="452"/>
      <c r="W11" s="452"/>
      <c r="X11" s="452"/>
      <c r="Y11" s="452"/>
      <c r="Z11" s="452"/>
      <c r="AA11" s="452"/>
      <c r="AB11" s="452"/>
      <c r="AC11" s="452"/>
      <c r="AD11" s="452"/>
      <c r="AE11" s="452"/>
      <c r="AF11" s="452"/>
      <c r="AG11" s="452"/>
      <c r="AH11" s="453" t="s">
        <v>18</v>
      </c>
      <c r="AI11" s="453"/>
      <c r="AJ11" s="453"/>
      <c r="AK11" s="453"/>
      <c r="AL11" s="450"/>
      <c r="AM11" s="450"/>
      <c r="AN11" s="450"/>
      <c r="AO11" s="451"/>
    </row>
    <row r="12" spans="1:41">
      <c r="A12" s="484" t="s">
        <v>559</v>
      </c>
      <c r="B12" s="485"/>
      <c r="C12" s="3"/>
      <c r="D12" s="3"/>
      <c r="E12" s="3"/>
      <c r="F12" s="34" t="s">
        <v>560</v>
      </c>
      <c r="G12" s="26"/>
      <c r="H12" s="26"/>
      <c r="I12" s="26"/>
      <c r="J12" s="26"/>
      <c r="K12" s="35"/>
      <c r="L12" s="34" t="s">
        <v>560</v>
      </c>
      <c r="M12" s="26"/>
      <c r="N12" s="26"/>
      <c r="O12" s="26"/>
      <c r="P12" s="26"/>
      <c r="Q12" s="26"/>
      <c r="R12" s="264" t="s">
        <v>14</v>
      </c>
      <c r="S12" s="604"/>
      <c r="T12" s="605"/>
      <c r="U12" s="605"/>
      <c r="V12" s="605"/>
      <c r="W12" s="605"/>
      <c r="X12" s="264" t="s">
        <v>15</v>
      </c>
      <c r="Y12" s="26" t="s">
        <v>488</v>
      </c>
      <c r="Z12" s="26"/>
      <c r="AA12" s="347"/>
      <c r="AB12" s="347"/>
      <c r="AC12" s="347"/>
      <c r="AD12" s="347"/>
      <c r="AE12" s="338"/>
      <c r="AF12" s="338"/>
      <c r="AG12" s="339"/>
      <c r="AH12" s="5"/>
      <c r="AI12" s="26" t="s">
        <v>10</v>
      </c>
      <c r="AJ12" s="26"/>
      <c r="AK12" s="35"/>
      <c r="AL12" s="26"/>
      <c r="AM12" s="26"/>
      <c r="AN12" s="26"/>
      <c r="AO12" s="41"/>
    </row>
    <row r="13" spans="1:41">
      <c r="A13" s="484"/>
      <c r="B13" s="485"/>
      <c r="C13" s="3"/>
      <c r="D13" s="3"/>
      <c r="E13" s="3"/>
      <c r="F13" s="36"/>
      <c r="G13" s="3"/>
      <c r="H13" s="3"/>
      <c r="I13" s="3"/>
      <c r="J13" s="3"/>
      <c r="K13" s="28"/>
      <c r="L13" s="37"/>
      <c r="M13" s="38"/>
      <c r="N13" s="38"/>
      <c r="O13" s="38"/>
      <c r="P13" s="38"/>
      <c r="Q13" s="38"/>
      <c r="R13" s="38"/>
      <c r="S13" s="38"/>
      <c r="T13" s="38"/>
      <c r="U13" s="38"/>
      <c r="V13" s="38"/>
      <c r="W13" s="38"/>
      <c r="X13" s="38"/>
      <c r="Y13" s="38"/>
      <c r="Z13" s="38"/>
      <c r="AA13" s="38"/>
      <c r="AB13" s="38"/>
      <c r="AC13" s="38"/>
      <c r="AD13" s="38"/>
      <c r="AE13" s="38"/>
      <c r="AF13" s="38"/>
      <c r="AG13" s="39"/>
      <c r="AH13" s="206"/>
      <c r="AI13" s="38" t="s">
        <v>561</v>
      </c>
      <c r="AJ13" s="38"/>
      <c r="AK13" s="39"/>
      <c r="AL13" s="36"/>
      <c r="AM13" s="3"/>
      <c r="AN13" s="3"/>
      <c r="AO13" s="29"/>
    </row>
    <row r="14" spans="1:41" ht="13.5" customHeight="1">
      <c r="A14" s="455" t="s">
        <v>562</v>
      </c>
      <c r="B14" s="456"/>
      <c r="C14" s="34"/>
      <c r="D14" s="26"/>
      <c r="E14" s="35"/>
      <c r="F14" s="34" t="s">
        <v>563</v>
      </c>
      <c r="G14" s="26"/>
      <c r="H14" s="26"/>
      <c r="I14" s="26"/>
      <c r="J14" s="26"/>
      <c r="K14" s="26"/>
      <c r="L14" s="40"/>
      <c r="M14" s="204" t="s">
        <v>601</v>
      </c>
      <c r="N14" s="26"/>
      <c r="O14" s="26"/>
      <c r="P14" s="26"/>
      <c r="Q14" s="26"/>
      <c r="R14" s="26"/>
      <c r="S14" s="26"/>
      <c r="T14" s="26"/>
      <c r="U14" s="26"/>
      <c r="V14" s="26"/>
      <c r="W14" s="26"/>
      <c r="X14" s="26"/>
      <c r="Y14" s="26"/>
      <c r="Z14" s="26"/>
      <c r="AA14" s="26"/>
      <c r="AB14" s="26"/>
      <c r="AC14" s="26"/>
      <c r="AD14" s="26"/>
      <c r="AE14" s="26"/>
      <c r="AF14" s="26"/>
      <c r="AG14" s="28"/>
      <c r="AH14" s="5"/>
      <c r="AI14" s="3" t="s">
        <v>21</v>
      </c>
      <c r="AJ14" s="3"/>
      <c r="AK14" s="28"/>
      <c r="AL14" s="3"/>
      <c r="AM14" s="3"/>
      <c r="AN14" s="3"/>
      <c r="AO14" s="29"/>
    </row>
    <row r="15" spans="1:41">
      <c r="A15" s="457"/>
      <c r="B15" s="458"/>
      <c r="C15" s="36"/>
      <c r="D15" s="3"/>
      <c r="E15" s="28"/>
      <c r="F15" s="36"/>
      <c r="G15" s="3"/>
      <c r="H15" s="3"/>
      <c r="I15" s="3"/>
      <c r="J15" s="3"/>
      <c r="K15" s="3"/>
      <c r="L15" s="36"/>
      <c r="M15" s="3"/>
      <c r="N15" s="3"/>
      <c r="O15" s="3"/>
      <c r="P15" s="3"/>
      <c r="Q15" s="3"/>
      <c r="R15" s="3"/>
      <c r="S15" s="3"/>
      <c r="T15" s="3"/>
      <c r="U15" s="3"/>
      <c r="V15" s="3"/>
      <c r="W15" s="3"/>
      <c r="X15" s="3"/>
      <c r="Y15" s="3"/>
      <c r="Z15" s="3"/>
      <c r="AA15" s="3"/>
      <c r="AB15" s="3"/>
      <c r="AC15" s="3"/>
      <c r="AD15" s="3"/>
      <c r="AE15" s="3"/>
      <c r="AF15" s="3"/>
      <c r="AG15" s="28"/>
      <c r="AH15" s="5"/>
      <c r="AI15" s="3"/>
      <c r="AJ15" s="3"/>
      <c r="AK15" s="28"/>
      <c r="AL15" s="3"/>
      <c r="AM15" s="5"/>
      <c r="AN15" s="12" t="s">
        <v>566</v>
      </c>
      <c r="AO15" s="29"/>
    </row>
    <row r="16" spans="1:41">
      <c r="A16" s="457"/>
      <c r="B16" s="458"/>
      <c r="C16" s="36"/>
      <c r="D16" s="3"/>
      <c r="E16" s="28"/>
      <c r="F16" s="36"/>
      <c r="G16" s="3"/>
      <c r="H16" s="3"/>
      <c r="I16" s="3"/>
      <c r="J16" s="3"/>
      <c r="K16" s="3"/>
      <c r="L16" s="36"/>
      <c r="M16" s="3"/>
      <c r="N16" s="234"/>
      <c r="O16" s="606"/>
      <c r="P16" s="606"/>
      <c r="Q16" s="606"/>
      <c r="R16" s="606"/>
      <c r="S16" s="606"/>
      <c r="T16" s="234"/>
      <c r="U16" s="3"/>
      <c r="V16" s="3"/>
      <c r="W16" s="3"/>
      <c r="X16" s="3"/>
      <c r="Y16" s="3"/>
      <c r="Z16" s="3"/>
      <c r="AA16" s="3"/>
      <c r="AB16" s="3"/>
      <c r="AC16" s="3"/>
      <c r="AD16" s="3"/>
      <c r="AE16" s="3"/>
      <c r="AF16" s="3"/>
      <c r="AG16" s="28"/>
      <c r="AH16" s="3"/>
      <c r="AI16" s="3"/>
      <c r="AJ16" s="3"/>
      <c r="AK16" s="28"/>
      <c r="AL16" s="3"/>
      <c r="AM16" s="12"/>
      <c r="AN16" s="12"/>
      <c r="AO16" s="29"/>
    </row>
    <row r="17" spans="1:45">
      <c r="A17" s="457"/>
      <c r="B17" s="458"/>
      <c r="C17" s="36"/>
      <c r="D17" s="3"/>
      <c r="E17" s="28"/>
      <c r="F17" s="36"/>
      <c r="G17" s="3"/>
      <c r="H17" s="3"/>
      <c r="I17" s="3"/>
      <c r="J17" s="3"/>
      <c r="K17" s="3"/>
      <c r="L17" s="36"/>
      <c r="M17" s="3"/>
      <c r="N17" s="3"/>
      <c r="O17" s="3"/>
      <c r="P17" s="3"/>
      <c r="Q17" s="3"/>
      <c r="R17" s="3"/>
      <c r="S17" s="3"/>
      <c r="T17" s="3"/>
      <c r="U17" s="3"/>
      <c r="V17" s="3"/>
      <c r="W17" s="3"/>
      <c r="X17" s="3"/>
      <c r="Y17" s="3"/>
      <c r="Z17" s="3"/>
      <c r="AA17" s="3"/>
      <c r="AB17" s="3"/>
      <c r="AC17" s="3"/>
      <c r="AD17" s="3"/>
      <c r="AE17" s="3"/>
      <c r="AF17" s="3"/>
      <c r="AG17" s="28"/>
      <c r="AH17" s="3"/>
      <c r="AI17" s="3"/>
      <c r="AJ17" s="3"/>
      <c r="AK17" s="28"/>
      <c r="AL17" s="3"/>
      <c r="AM17" s="3"/>
      <c r="AN17" s="3"/>
      <c r="AO17" s="29"/>
    </row>
    <row r="18" spans="1:45" ht="14.25">
      <c r="A18" s="457"/>
      <c r="B18" s="458"/>
      <c r="C18" s="36"/>
      <c r="D18" s="3"/>
      <c r="E18" s="28"/>
      <c r="F18" s="36"/>
      <c r="G18" s="3"/>
      <c r="H18" s="3"/>
      <c r="I18" s="3"/>
      <c r="J18" s="3"/>
      <c r="K18" s="3"/>
      <c r="L18" s="36"/>
      <c r="M18" s="3"/>
      <c r="N18" s="234"/>
      <c r="O18" s="607"/>
      <c r="P18" s="607"/>
      <c r="Q18" s="607"/>
      <c r="R18" s="607"/>
      <c r="S18" s="607"/>
      <c r="T18" s="234"/>
      <c r="U18" s="3"/>
      <c r="V18" s="3"/>
      <c r="W18" s="3"/>
      <c r="X18" s="3"/>
      <c r="Y18" s="18"/>
      <c r="Z18" s="3"/>
      <c r="AA18" s="3"/>
      <c r="AB18" s="3"/>
      <c r="AC18" s="3"/>
      <c r="AD18" s="3"/>
      <c r="AE18" s="3"/>
      <c r="AF18" s="3"/>
      <c r="AG18" s="3"/>
      <c r="AH18" s="36"/>
      <c r="AI18" s="3"/>
      <c r="AJ18" s="3"/>
      <c r="AK18" s="28"/>
      <c r="AL18" s="3"/>
      <c r="AM18" s="3"/>
      <c r="AN18" s="3"/>
      <c r="AO18" s="29"/>
      <c r="AS18" s="233"/>
    </row>
    <row r="19" spans="1:45">
      <c r="A19" s="503"/>
      <c r="B19" s="504"/>
      <c r="C19" s="36"/>
      <c r="D19" s="3"/>
      <c r="E19" s="28"/>
      <c r="F19" s="36"/>
      <c r="G19" s="3"/>
      <c r="H19" s="3"/>
      <c r="I19" s="3"/>
      <c r="J19" s="3"/>
      <c r="K19" s="3"/>
      <c r="L19" s="36"/>
      <c r="M19" s="3"/>
      <c r="N19" s="3"/>
      <c r="O19" s="3"/>
      <c r="P19" s="234"/>
      <c r="Q19" s="235"/>
      <c r="R19" s="235"/>
      <c r="S19" s="235"/>
      <c r="T19" s="235"/>
      <c r="U19" s="235"/>
      <c r="V19" s="234"/>
      <c r="W19" s="3"/>
      <c r="X19" s="3"/>
      <c r="Y19" s="3"/>
      <c r="Z19" s="3"/>
      <c r="AA19" s="3"/>
      <c r="AB19" s="3"/>
      <c r="AC19" s="3"/>
      <c r="AD19" s="3"/>
      <c r="AE19" s="3"/>
      <c r="AF19" s="3"/>
      <c r="AG19" s="3"/>
      <c r="AH19" s="37"/>
      <c r="AI19" s="38"/>
      <c r="AJ19" s="38"/>
      <c r="AK19" s="39"/>
      <c r="AL19" s="38"/>
      <c r="AM19" s="38"/>
      <c r="AN19" s="3"/>
      <c r="AO19" s="29"/>
    </row>
    <row r="20" spans="1:45">
      <c r="A20" s="530" t="s">
        <v>26</v>
      </c>
      <c r="B20" s="531"/>
      <c r="C20" s="536" t="s">
        <v>569</v>
      </c>
      <c r="D20" s="537"/>
      <c r="E20" s="538"/>
      <c r="F20" s="236" t="s">
        <v>570</v>
      </c>
      <c r="G20" s="203"/>
      <c r="H20" s="203"/>
      <c r="I20" s="203"/>
      <c r="J20" s="203"/>
      <c r="K20" s="237"/>
      <c r="L20" s="238"/>
      <c r="M20" s="203" t="s">
        <v>571</v>
      </c>
      <c r="N20" s="203"/>
      <c r="O20" s="203"/>
      <c r="P20" s="203"/>
      <c r="Q20" s="203"/>
      <c r="R20" s="203"/>
      <c r="S20" s="203"/>
      <c r="T20" s="203"/>
      <c r="U20" s="203"/>
      <c r="V20" s="203"/>
      <c r="W20" s="203"/>
      <c r="X20" s="203"/>
      <c r="Y20" s="203"/>
      <c r="Z20" s="203"/>
      <c r="AA20" s="203"/>
      <c r="AB20" s="203"/>
      <c r="AC20" s="203"/>
      <c r="AD20" s="203"/>
      <c r="AE20" s="203"/>
      <c r="AF20" s="203"/>
      <c r="AG20" s="237"/>
      <c r="AH20" s="27"/>
      <c r="AI20" s="3" t="s">
        <v>572</v>
      </c>
      <c r="AL20" s="36"/>
      <c r="AM20" s="3"/>
      <c r="AN20" s="26"/>
      <c r="AO20" s="41"/>
    </row>
    <row r="21" spans="1:45">
      <c r="A21" s="532"/>
      <c r="B21" s="533"/>
      <c r="C21" s="539"/>
      <c r="D21" s="540"/>
      <c r="E21" s="541"/>
      <c r="F21" s="236" t="s">
        <v>573</v>
      </c>
      <c r="G21" s="203"/>
      <c r="H21" s="203"/>
      <c r="I21" s="203"/>
      <c r="J21" s="203"/>
      <c r="K21" s="237"/>
      <c r="L21" s="238"/>
      <c r="M21" s="203" t="s">
        <v>571</v>
      </c>
      <c r="N21" s="203"/>
      <c r="O21" s="203"/>
      <c r="P21" s="203"/>
      <c r="Q21" s="203"/>
      <c r="R21" s="203"/>
      <c r="S21" s="203"/>
      <c r="T21" s="203"/>
      <c r="U21" s="203"/>
      <c r="V21" s="203"/>
      <c r="W21" s="203"/>
      <c r="X21" s="203"/>
      <c r="Y21" s="203"/>
      <c r="Z21" s="203"/>
      <c r="AA21" s="203"/>
      <c r="AB21" s="203"/>
      <c r="AC21" s="203"/>
      <c r="AD21" s="203"/>
      <c r="AE21" s="203"/>
      <c r="AF21" s="203"/>
      <c r="AG21" s="237"/>
      <c r="AH21" s="27"/>
      <c r="AI21" s="3" t="s">
        <v>24</v>
      </c>
      <c r="AL21" s="36"/>
      <c r="AO21" s="239"/>
    </row>
    <row r="22" spans="1:45">
      <c r="A22" s="532"/>
      <c r="B22" s="533"/>
      <c r="C22" s="539"/>
      <c r="D22" s="540"/>
      <c r="E22" s="541"/>
      <c r="F22" s="236" t="s">
        <v>574</v>
      </c>
      <c r="G22" s="203"/>
      <c r="H22" s="203"/>
      <c r="I22" s="203"/>
      <c r="J22" s="203"/>
      <c r="K22" s="237"/>
      <c r="L22" s="238"/>
      <c r="M22" s="203" t="s">
        <v>571</v>
      </c>
      <c r="N22" s="203"/>
      <c r="O22" s="203"/>
      <c r="P22" s="203"/>
      <c r="Q22" s="203"/>
      <c r="R22" s="203"/>
      <c r="S22" s="203"/>
      <c r="T22" s="203"/>
      <c r="U22" s="203"/>
      <c r="V22" s="203"/>
      <c r="W22" s="203"/>
      <c r="X22" s="203"/>
      <c r="Y22" s="203"/>
      <c r="Z22" s="203"/>
      <c r="AA22" s="203"/>
      <c r="AB22" s="203"/>
      <c r="AC22" s="203"/>
      <c r="AD22" s="203"/>
      <c r="AE22" s="203"/>
      <c r="AF22" s="203"/>
      <c r="AG22" s="237"/>
      <c r="AH22" s="27"/>
      <c r="AI22" s="3" t="s">
        <v>575</v>
      </c>
      <c r="AJ22" s="3"/>
      <c r="AK22" s="28"/>
      <c r="AL22" s="36"/>
      <c r="AM22" s="3"/>
      <c r="AN22" s="3"/>
      <c r="AO22" s="29"/>
    </row>
    <row r="23" spans="1:45">
      <c r="A23" s="532"/>
      <c r="B23" s="533"/>
      <c r="C23" s="539"/>
      <c r="D23" s="540"/>
      <c r="E23" s="541"/>
      <c r="F23" s="236" t="s">
        <v>576</v>
      </c>
      <c r="G23" s="203"/>
      <c r="H23" s="203"/>
      <c r="I23" s="203"/>
      <c r="J23" s="203"/>
      <c r="K23" s="237"/>
      <c r="L23" s="238"/>
      <c r="M23" s="203" t="s">
        <v>571</v>
      </c>
      <c r="N23" s="203"/>
      <c r="O23" s="203"/>
      <c r="P23" s="203"/>
      <c r="Q23" s="203"/>
      <c r="R23" s="203"/>
      <c r="S23" s="203"/>
      <c r="T23" s="203"/>
      <c r="U23" s="203"/>
      <c r="V23" s="203"/>
      <c r="W23" s="203"/>
      <c r="X23" s="203"/>
      <c r="Y23" s="203"/>
      <c r="Z23" s="203"/>
      <c r="AA23" s="203"/>
      <c r="AB23" s="203"/>
      <c r="AC23" s="203"/>
      <c r="AD23" s="203"/>
      <c r="AE23" s="203"/>
      <c r="AF23" s="203"/>
      <c r="AG23" s="237"/>
      <c r="AH23" s="27"/>
      <c r="AI23" s="3" t="s">
        <v>10</v>
      </c>
      <c r="AJ23" s="3"/>
      <c r="AK23" s="28"/>
      <c r="AL23" s="3"/>
      <c r="AM23" s="5"/>
      <c r="AN23" s="12" t="s">
        <v>566</v>
      </c>
      <c r="AO23" s="29"/>
    </row>
    <row r="24" spans="1:45">
      <c r="A24" s="532"/>
      <c r="B24" s="533"/>
      <c r="C24" s="539"/>
      <c r="D24" s="540"/>
      <c r="E24" s="541"/>
      <c r="F24" s="236" t="s">
        <v>577</v>
      </c>
      <c r="G24" s="203"/>
      <c r="H24" s="203"/>
      <c r="I24" s="203"/>
      <c r="J24" s="203"/>
      <c r="K24" s="237"/>
      <c r="L24" s="238"/>
      <c r="M24" s="203" t="s">
        <v>571</v>
      </c>
      <c r="N24" s="203"/>
      <c r="O24" s="203"/>
      <c r="P24" s="203"/>
      <c r="Q24" s="203"/>
      <c r="R24" s="203"/>
      <c r="S24" s="203"/>
      <c r="T24" s="203"/>
      <c r="U24" s="203"/>
      <c r="V24" s="203"/>
      <c r="W24" s="203"/>
      <c r="X24" s="203"/>
      <c r="Y24" s="203"/>
      <c r="Z24" s="203"/>
      <c r="AA24" s="203"/>
      <c r="AB24" s="203"/>
      <c r="AC24" s="203"/>
      <c r="AD24" s="203"/>
      <c r="AE24" s="203"/>
      <c r="AF24" s="203"/>
      <c r="AG24" s="237"/>
      <c r="AH24" s="27"/>
      <c r="AI24" s="3" t="s">
        <v>578</v>
      </c>
      <c r="AJ24" s="3"/>
      <c r="AK24" s="28"/>
      <c r="AL24" s="36"/>
      <c r="AM24" s="3"/>
      <c r="AN24" s="3"/>
      <c r="AO24" s="29"/>
    </row>
    <row r="25" spans="1:45">
      <c r="A25" s="532"/>
      <c r="B25" s="533"/>
      <c r="C25" s="539"/>
      <c r="D25" s="540"/>
      <c r="E25" s="541"/>
      <c r="F25" s="470" t="s">
        <v>579</v>
      </c>
      <c r="G25" s="471"/>
      <c r="H25" s="471"/>
      <c r="I25" s="471"/>
      <c r="J25" s="471"/>
      <c r="K25" s="472"/>
      <c r="L25" s="40"/>
      <c r="M25" s="26" t="s">
        <v>571</v>
      </c>
      <c r="N25" s="26"/>
      <c r="O25" s="26"/>
      <c r="P25" s="26"/>
      <c r="Q25" s="26"/>
      <c r="R25" s="26"/>
      <c r="S25" s="26"/>
      <c r="T25" s="26"/>
      <c r="U25" s="26"/>
      <c r="V25" s="26"/>
      <c r="W25" s="26"/>
      <c r="X25" s="26"/>
      <c r="Y25" s="26"/>
      <c r="Z25" s="26"/>
      <c r="AA25" s="26"/>
      <c r="AB25" s="26"/>
      <c r="AC25" s="26"/>
      <c r="AD25" s="26"/>
      <c r="AE25" s="26"/>
      <c r="AF25" s="26"/>
      <c r="AG25" s="26"/>
      <c r="AH25" s="27"/>
      <c r="AI25" s="3" t="s">
        <v>580</v>
      </c>
      <c r="AJ25" s="3"/>
      <c r="AK25" s="28"/>
      <c r="AL25" s="36"/>
      <c r="AM25" s="3"/>
      <c r="AN25" s="3"/>
      <c r="AO25" s="29"/>
    </row>
    <row r="26" spans="1:45" ht="14.25" thickBot="1">
      <c r="A26" s="608"/>
      <c r="B26" s="609"/>
      <c r="C26" s="610"/>
      <c r="D26" s="611"/>
      <c r="E26" s="612"/>
      <c r="F26" s="479"/>
      <c r="G26" s="480"/>
      <c r="H26" s="480"/>
      <c r="I26" s="480"/>
      <c r="J26" s="480"/>
      <c r="K26" s="481"/>
      <c r="L26" s="30"/>
      <c r="M26" s="31"/>
      <c r="N26" s="31"/>
      <c r="O26" s="31"/>
      <c r="P26" s="31"/>
      <c r="Q26" s="31"/>
      <c r="R26" s="31"/>
      <c r="S26" s="31"/>
      <c r="T26" s="31"/>
      <c r="U26" s="31"/>
      <c r="V26" s="31"/>
      <c r="W26" s="31"/>
      <c r="X26" s="31"/>
      <c r="Y26" s="31"/>
      <c r="Z26" s="31"/>
      <c r="AA26" s="31"/>
      <c r="AB26" s="31"/>
      <c r="AC26" s="31"/>
      <c r="AD26" s="31"/>
      <c r="AE26" s="31"/>
      <c r="AF26" s="31"/>
      <c r="AG26" s="32"/>
      <c r="AH26" s="240"/>
      <c r="AI26" s="31" t="s">
        <v>581</v>
      </c>
      <c r="AJ26" s="31"/>
      <c r="AK26" s="32"/>
      <c r="AL26" s="30"/>
      <c r="AM26" s="31"/>
      <c r="AN26" s="31"/>
      <c r="AO26" s="33"/>
    </row>
    <row r="27" spans="1:4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row>
    <row r="28" spans="1:45" ht="14.25" thickBo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row>
    <row r="29" spans="1:45">
      <c r="A29" s="241" t="s">
        <v>582</v>
      </c>
      <c r="B29" s="242"/>
      <c r="C29" s="242"/>
      <c r="D29" s="242"/>
      <c r="E29" s="242"/>
      <c r="F29" s="242"/>
      <c r="G29" s="243"/>
      <c r="H29" s="589"/>
      <c r="I29" s="590"/>
      <c r="J29" s="590"/>
      <c r="K29" s="590"/>
      <c r="L29" s="590"/>
      <c r="M29" s="590"/>
      <c r="N29" s="590"/>
      <c r="O29" s="590"/>
      <c r="P29" s="590"/>
      <c r="Q29" s="590"/>
      <c r="R29" s="590"/>
      <c r="S29" s="590"/>
      <c r="T29" s="590"/>
      <c r="U29" s="590"/>
      <c r="V29" s="590"/>
      <c r="W29" s="590"/>
      <c r="X29" s="590"/>
      <c r="Y29" s="590"/>
      <c r="Z29" s="590"/>
      <c r="AA29" s="590"/>
      <c r="AB29" s="590"/>
      <c r="AC29" s="590"/>
      <c r="AD29" s="590"/>
      <c r="AE29" s="590"/>
      <c r="AF29" s="590"/>
      <c r="AG29" s="590"/>
      <c r="AH29" s="590"/>
      <c r="AI29" s="590"/>
      <c r="AJ29" s="590"/>
      <c r="AK29" s="590"/>
      <c r="AL29" s="590"/>
      <c r="AM29" s="590"/>
      <c r="AN29" s="590"/>
      <c r="AO29" s="591"/>
    </row>
    <row r="30" spans="1:45">
      <c r="A30" s="244"/>
      <c r="G30" s="245"/>
      <c r="H30" s="592"/>
      <c r="I30" s="593"/>
      <c r="J30" s="593"/>
      <c r="K30" s="593"/>
      <c r="L30" s="593"/>
      <c r="M30" s="593"/>
      <c r="N30" s="593"/>
      <c r="O30" s="593"/>
      <c r="P30" s="593"/>
      <c r="Q30" s="593"/>
      <c r="R30" s="593"/>
      <c r="S30" s="593"/>
      <c r="T30" s="593"/>
      <c r="U30" s="593"/>
      <c r="V30" s="593"/>
      <c r="W30" s="593"/>
      <c r="X30" s="593"/>
      <c r="Y30" s="593"/>
      <c r="Z30" s="593"/>
      <c r="AA30" s="593"/>
      <c r="AB30" s="593"/>
      <c r="AC30" s="593"/>
      <c r="AD30" s="593"/>
      <c r="AE30" s="593"/>
      <c r="AF30" s="593"/>
      <c r="AG30" s="593"/>
      <c r="AH30" s="593"/>
      <c r="AI30" s="593"/>
      <c r="AJ30" s="593"/>
      <c r="AK30" s="593"/>
      <c r="AL30" s="593"/>
      <c r="AM30" s="593"/>
      <c r="AN30" s="593"/>
      <c r="AO30" s="594"/>
    </row>
    <row r="31" spans="1:45">
      <c r="A31" s="598" t="s">
        <v>583</v>
      </c>
      <c r="B31" s="599"/>
      <c r="C31" s="599"/>
      <c r="D31" s="599"/>
      <c r="E31" s="599"/>
      <c r="F31" s="599"/>
      <c r="G31" s="600"/>
      <c r="H31" s="592"/>
      <c r="I31" s="593"/>
      <c r="J31" s="593"/>
      <c r="K31" s="593"/>
      <c r="L31" s="593"/>
      <c r="M31" s="593"/>
      <c r="N31" s="593"/>
      <c r="O31" s="593"/>
      <c r="P31" s="593"/>
      <c r="Q31" s="593"/>
      <c r="R31" s="593"/>
      <c r="S31" s="593"/>
      <c r="T31" s="593"/>
      <c r="U31" s="593"/>
      <c r="V31" s="593"/>
      <c r="W31" s="593"/>
      <c r="X31" s="593"/>
      <c r="Y31" s="593"/>
      <c r="Z31" s="593"/>
      <c r="AA31" s="593"/>
      <c r="AB31" s="593"/>
      <c r="AC31" s="593"/>
      <c r="AD31" s="593"/>
      <c r="AE31" s="593"/>
      <c r="AF31" s="593"/>
      <c r="AG31" s="593"/>
      <c r="AH31" s="593"/>
      <c r="AI31" s="593"/>
      <c r="AJ31" s="593"/>
      <c r="AK31" s="593"/>
      <c r="AL31" s="593"/>
      <c r="AM31" s="593"/>
      <c r="AN31" s="593"/>
      <c r="AO31" s="594"/>
    </row>
    <row r="32" spans="1:45">
      <c r="A32" s="598"/>
      <c r="B32" s="599"/>
      <c r="C32" s="599"/>
      <c r="D32" s="599"/>
      <c r="E32" s="599"/>
      <c r="F32" s="599"/>
      <c r="G32" s="600"/>
      <c r="H32" s="592"/>
      <c r="I32" s="593"/>
      <c r="J32" s="593"/>
      <c r="K32" s="593"/>
      <c r="L32" s="593"/>
      <c r="M32" s="593"/>
      <c r="N32" s="593"/>
      <c r="O32" s="593"/>
      <c r="P32" s="593"/>
      <c r="Q32" s="593"/>
      <c r="R32" s="593"/>
      <c r="S32" s="593"/>
      <c r="T32" s="593"/>
      <c r="U32" s="593"/>
      <c r="V32" s="593"/>
      <c r="W32" s="593"/>
      <c r="X32" s="593"/>
      <c r="Y32" s="593"/>
      <c r="Z32" s="593"/>
      <c r="AA32" s="593"/>
      <c r="AB32" s="593"/>
      <c r="AC32" s="593"/>
      <c r="AD32" s="593"/>
      <c r="AE32" s="593"/>
      <c r="AF32" s="593"/>
      <c r="AG32" s="593"/>
      <c r="AH32" s="593"/>
      <c r="AI32" s="593"/>
      <c r="AJ32" s="593"/>
      <c r="AK32" s="593"/>
      <c r="AL32" s="593"/>
      <c r="AM32" s="593"/>
      <c r="AN32" s="593"/>
      <c r="AO32" s="594"/>
    </row>
    <row r="33" spans="1:41">
      <c r="A33" s="598"/>
      <c r="B33" s="599"/>
      <c r="C33" s="599"/>
      <c r="D33" s="599"/>
      <c r="E33" s="599"/>
      <c r="F33" s="599"/>
      <c r="G33" s="600"/>
      <c r="H33" s="592"/>
      <c r="I33" s="593"/>
      <c r="J33" s="593"/>
      <c r="K33" s="593"/>
      <c r="L33" s="593"/>
      <c r="M33" s="593"/>
      <c r="N33" s="593"/>
      <c r="O33" s="593"/>
      <c r="P33" s="593"/>
      <c r="Q33" s="593"/>
      <c r="R33" s="593"/>
      <c r="S33" s="593"/>
      <c r="T33" s="593"/>
      <c r="U33" s="593"/>
      <c r="V33" s="593"/>
      <c r="W33" s="593"/>
      <c r="X33" s="593"/>
      <c r="Y33" s="593"/>
      <c r="Z33" s="593"/>
      <c r="AA33" s="593"/>
      <c r="AB33" s="593"/>
      <c r="AC33" s="593"/>
      <c r="AD33" s="593"/>
      <c r="AE33" s="593"/>
      <c r="AF33" s="593"/>
      <c r="AG33" s="593"/>
      <c r="AH33" s="593"/>
      <c r="AI33" s="593"/>
      <c r="AJ33" s="593"/>
      <c r="AK33" s="593"/>
      <c r="AL33" s="593"/>
      <c r="AM33" s="593"/>
      <c r="AN33" s="593"/>
      <c r="AO33" s="594"/>
    </row>
    <row r="34" spans="1:41" ht="14.25" thickBot="1">
      <c r="A34" s="601"/>
      <c r="B34" s="602"/>
      <c r="C34" s="602"/>
      <c r="D34" s="602"/>
      <c r="E34" s="602"/>
      <c r="F34" s="602"/>
      <c r="G34" s="603"/>
      <c r="H34" s="595"/>
      <c r="I34" s="596"/>
      <c r="J34" s="596"/>
      <c r="K34" s="596"/>
      <c r="L34" s="596"/>
      <c r="M34" s="596"/>
      <c r="N34" s="596"/>
      <c r="O34" s="596"/>
      <c r="P34" s="596"/>
      <c r="Q34" s="596"/>
      <c r="R34" s="596"/>
      <c r="S34" s="596"/>
      <c r="T34" s="596"/>
      <c r="U34" s="596"/>
      <c r="V34" s="596"/>
      <c r="W34" s="596"/>
      <c r="X34" s="596"/>
      <c r="Y34" s="596"/>
      <c r="Z34" s="596"/>
      <c r="AA34" s="596"/>
      <c r="AB34" s="596"/>
      <c r="AC34" s="596"/>
      <c r="AD34" s="596"/>
      <c r="AE34" s="596"/>
      <c r="AF34" s="596"/>
      <c r="AG34" s="596"/>
      <c r="AH34" s="596"/>
      <c r="AI34" s="596"/>
      <c r="AJ34" s="596"/>
      <c r="AK34" s="596"/>
      <c r="AL34" s="596"/>
      <c r="AM34" s="596"/>
      <c r="AN34" s="596"/>
      <c r="AO34" s="597"/>
    </row>
  </sheetData>
  <sheetProtection sheet="1" formatCells="0" formatColumns="0" formatRows="0" selectLockedCells="1"/>
  <mergeCells count="18">
    <mergeCell ref="H29:AO34"/>
    <mergeCell ref="A31:G34"/>
    <mergeCell ref="A12:B13"/>
    <mergeCell ref="S12:W12"/>
    <mergeCell ref="A14:B19"/>
    <mergeCell ref="O16:S16"/>
    <mergeCell ref="O18:S18"/>
    <mergeCell ref="A20:B26"/>
    <mergeCell ref="C20:E26"/>
    <mergeCell ref="F25:K26"/>
    <mergeCell ref="A2:AO2"/>
    <mergeCell ref="A10:B11"/>
    <mergeCell ref="C10:E11"/>
    <mergeCell ref="F10:AK10"/>
    <mergeCell ref="AL10:AO11"/>
    <mergeCell ref="F11:K11"/>
    <mergeCell ref="L11:AG11"/>
    <mergeCell ref="AH11:AK11"/>
  </mergeCells>
  <phoneticPr fontId="20"/>
  <conditionalFormatting sqref="B7 H7 O7 AG8:AK8 AH12:AH15 AM15">
    <cfRule type="expression" dxfId="12" priority="4" stopIfTrue="1">
      <formula>#REF!=TRUE</formula>
    </cfRule>
  </conditionalFormatting>
  <conditionalFormatting sqref="Q9">
    <cfRule type="expression" dxfId="11" priority="1" stopIfTrue="1">
      <formula>#REF!=TRUE</formula>
    </cfRule>
  </conditionalFormatting>
  <conditionalFormatting sqref="AE7">
    <cfRule type="expression" dxfId="10" priority="3" stopIfTrue="1">
      <formula>#REF!=TRUE</formula>
    </cfRule>
  </conditionalFormatting>
  <conditionalFormatting sqref="AM23">
    <cfRule type="expression" dxfId="9" priority="2" stopIfTrue="1">
      <formula>#REF!=TRUE</formula>
    </cfRule>
  </conditionalFormatting>
  <pageMargins left="0.70866141732283472" right="0.70866141732283472" top="0.74803149606299213" bottom="0.74803149606299213" header="0.31496062992125984" footer="0.31496062992125984"/>
  <pageSetup paperSize="9" scale="83" orientation="portrait" r:id="rId1"/>
  <headerFooter>
    <oddFooter>&amp;L2024年4月1日改正版&amp;R一般財団法人ベターリビング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2817" r:id="rId4" name="Check Box 1">
              <controlPr defaultSize="0" autoFill="0" autoLine="0" autoPict="0">
                <anchor moveWithCells="1">
                  <from>
                    <xdr:col>32</xdr:col>
                    <xdr:colOff>190500</xdr:colOff>
                    <xdr:row>11</xdr:row>
                    <xdr:rowOff>0</xdr:rowOff>
                  </from>
                  <to>
                    <xdr:col>34</xdr:col>
                    <xdr:colOff>95250</xdr:colOff>
                    <xdr:row>12</xdr:row>
                    <xdr:rowOff>38100</xdr:rowOff>
                  </to>
                </anchor>
              </controlPr>
            </control>
          </mc:Choice>
        </mc:AlternateContent>
        <mc:AlternateContent xmlns:mc="http://schemas.openxmlformats.org/markup-compatibility/2006">
          <mc:Choice Requires="x14">
            <control shapeId="162818" r:id="rId5" name="Check Box 2">
              <controlPr defaultSize="0" autoFill="0" autoLine="0" autoPict="0">
                <anchor moveWithCells="1">
                  <from>
                    <xdr:col>32</xdr:col>
                    <xdr:colOff>190500</xdr:colOff>
                    <xdr:row>11</xdr:row>
                    <xdr:rowOff>0</xdr:rowOff>
                  </from>
                  <to>
                    <xdr:col>34</xdr:col>
                    <xdr:colOff>95250</xdr:colOff>
                    <xdr:row>12</xdr:row>
                    <xdr:rowOff>38100</xdr:rowOff>
                  </to>
                </anchor>
              </controlPr>
            </control>
          </mc:Choice>
        </mc:AlternateContent>
        <mc:AlternateContent xmlns:mc="http://schemas.openxmlformats.org/markup-compatibility/2006">
          <mc:Choice Requires="x14">
            <control shapeId="162819" r:id="rId6" name="Check Box 3">
              <controlPr defaultSize="0" autoFill="0" autoLine="0" autoPict="0">
                <anchor moveWithCells="1">
                  <from>
                    <xdr:col>32</xdr:col>
                    <xdr:colOff>190500</xdr:colOff>
                    <xdr:row>11</xdr:row>
                    <xdr:rowOff>0</xdr:rowOff>
                  </from>
                  <to>
                    <xdr:col>34</xdr:col>
                    <xdr:colOff>95250</xdr:colOff>
                    <xdr:row>12</xdr:row>
                    <xdr:rowOff>38100</xdr:rowOff>
                  </to>
                </anchor>
              </controlPr>
            </control>
          </mc:Choice>
        </mc:AlternateContent>
        <mc:AlternateContent xmlns:mc="http://schemas.openxmlformats.org/markup-compatibility/2006">
          <mc:Choice Requires="x14">
            <control shapeId="162820" r:id="rId7" name="Check Box 4">
              <controlPr defaultSize="0" autoFill="0" autoLine="0" autoPict="0">
                <anchor moveWithCells="1">
                  <from>
                    <xdr:col>32</xdr:col>
                    <xdr:colOff>190500</xdr:colOff>
                    <xdr:row>11</xdr:row>
                    <xdr:rowOff>0</xdr:rowOff>
                  </from>
                  <to>
                    <xdr:col>34</xdr:col>
                    <xdr:colOff>95250</xdr:colOff>
                    <xdr:row>12</xdr:row>
                    <xdr:rowOff>38100</xdr:rowOff>
                  </to>
                </anchor>
              </controlPr>
            </control>
          </mc:Choice>
        </mc:AlternateContent>
        <mc:AlternateContent xmlns:mc="http://schemas.openxmlformats.org/markup-compatibility/2006">
          <mc:Choice Requires="x14">
            <control shapeId="162821" r:id="rId8" name="Check Box 5">
              <controlPr defaultSize="0" autoFill="0" autoLine="0" autoPict="0">
                <anchor moveWithCells="1">
                  <from>
                    <xdr:col>32</xdr:col>
                    <xdr:colOff>190500</xdr:colOff>
                    <xdr:row>11</xdr:row>
                    <xdr:rowOff>0</xdr:rowOff>
                  </from>
                  <to>
                    <xdr:col>34</xdr:col>
                    <xdr:colOff>95250</xdr:colOff>
                    <xdr:row>12</xdr:row>
                    <xdr:rowOff>38100</xdr:rowOff>
                  </to>
                </anchor>
              </controlPr>
            </control>
          </mc:Choice>
        </mc:AlternateContent>
        <mc:AlternateContent xmlns:mc="http://schemas.openxmlformats.org/markup-compatibility/2006">
          <mc:Choice Requires="x14">
            <control shapeId="162822" r:id="rId9" name="Check Box 6">
              <controlPr defaultSize="0" autoFill="0" autoLine="0" autoPict="0">
                <anchor moveWithCells="1">
                  <from>
                    <xdr:col>32</xdr:col>
                    <xdr:colOff>190500</xdr:colOff>
                    <xdr:row>11</xdr:row>
                    <xdr:rowOff>0</xdr:rowOff>
                  </from>
                  <to>
                    <xdr:col>34</xdr:col>
                    <xdr:colOff>95250</xdr:colOff>
                    <xdr:row>12</xdr:row>
                    <xdr:rowOff>38100</xdr:rowOff>
                  </to>
                </anchor>
              </controlPr>
            </control>
          </mc:Choice>
        </mc:AlternateContent>
        <mc:AlternateContent xmlns:mc="http://schemas.openxmlformats.org/markup-compatibility/2006">
          <mc:Choice Requires="x14">
            <control shapeId="162823" r:id="rId10" name="Check Box 7">
              <controlPr defaultSize="0" autoFill="0" autoLine="0" autoPict="0">
                <anchor moveWithCells="1">
                  <from>
                    <xdr:col>32</xdr:col>
                    <xdr:colOff>190500</xdr:colOff>
                    <xdr:row>11</xdr:row>
                    <xdr:rowOff>0</xdr:rowOff>
                  </from>
                  <to>
                    <xdr:col>34</xdr:col>
                    <xdr:colOff>95250</xdr:colOff>
                    <xdr:row>12</xdr:row>
                    <xdr:rowOff>38100</xdr:rowOff>
                  </to>
                </anchor>
              </controlPr>
            </control>
          </mc:Choice>
        </mc:AlternateContent>
        <mc:AlternateContent xmlns:mc="http://schemas.openxmlformats.org/markup-compatibility/2006">
          <mc:Choice Requires="x14">
            <control shapeId="162824" r:id="rId11" name="Check Box 8">
              <controlPr defaultSize="0" autoFill="0" autoLine="0" autoPict="0">
                <anchor moveWithCells="1">
                  <from>
                    <xdr:col>32</xdr:col>
                    <xdr:colOff>190500</xdr:colOff>
                    <xdr:row>11</xdr:row>
                    <xdr:rowOff>0</xdr:rowOff>
                  </from>
                  <to>
                    <xdr:col>34</xdr:col>
                    <xdr:colOff>95250</xdr:colOff>
                    <xdr:row>12</xdr:row>
                    <xdr:rowOff>38100</xdr:rowOff>
                  </to>
                </anchor>
              </controlPr>
            </control>
          </mc:Choice>
        </mc:AlternateContent>
        <mc:AlternateContent xmlns:mc="http://schemas.openxmlformats.org/markup-compatibility/2006">
          <mc:Choice Requires="x14">
            <control shapeId="162825" r:id="rId12" name="Check Box 9">
              <controlPr defaultSize="0" autoFill="0" autoLine="0" autoPict="0">
                <anchor moveWithCells="1">
                  <from>
                    <xdr:col>32</xdr:col>
                    <xdr:colOff>190500</xdr:colOff>
                    <xdr:row>11</xdr:row>
                    <xdr:rowOff>0</xdr:rowOff>
                  </from>
                  <to>
                    <xdr:col>34</xdr:col>
                    <xdr:colOff>95250</xdr:colOff>
                    <xdr:row>12</xdr:row>
                    <xdr:rowOff>38100</xdr:rowOff>
                  </to>
                </anchor>
              </controlPr>
            </control>
          </mc:Choice>
        </mc:AlternateContent>
        <mc:AlternateContent xmlns:mc="http://schemas.openxmlformats.org/markup-compatibility/2006">
          <mc:Choice Requires="x14">
            <control shapeId="162826" r:id="rId13" name="Check Box 10">
              <controlPr defaultSize="0" autoFill="0" autoLine="0" autoPict="0">
                <anchor moveWithCells="1">
                  <from>
                    <xdr:col>32</xdr:col>
                    <xdr:colOff>190500</xdr:colOff>
                    <xdr:row>11</xdr:row>
                    <xdr:rowOff>0</xdr:rowOff>
                  </from>
                  <to>
                    <xdr:col>34</xdr:col>
                    <xdr:colOff>95250</xdr:colOff>
                    <xdr:row>12</xdr:row>
                    <xdr:rowOff>38100</xdr:rowOff>
                  </to>
                </anchor>
              </controlPr>
            </control>
          </mc:Choice>
        </mc:AlternateContent>
        <mc:AlternateContent xmlns:mc="http://schemas.openxmlformats.org/markup-compatibility/2006">
          <mc:Choice Requires="x14">
            <control shapeId="162827" r:id="rId14" name="Check Box 11">
              <controlPr defaultSize="0" autoFill="0" autoLine="0" autoPict="0">
                <anchor moveWithCells="1">
                  <from>
                    <xdr:col>32</xdr:col>
                    <xdr:colOff>190500</xdr:colOff>
                    <xdr:row>11</xdr:row>
                    <xdr:rowOff>0</xdr:rowOff>
                  </from>
                  <to>
                    <xdr:col>34</xdr:col>
                    <xdr:colOff>95250</xdr:colOff>
                    <xdr:row>12</xdr:row>
                    <xdr:rowOff>38100</xdr:rowOff>
                  </to>
                </anchor>
              </controlPr>
            </control>
          </mc:Choice>
        </mc:AlternateContent>
        <mc:AlternateContent xmlns:mc="http://schemas.openxmlformats.org/markup-compatibility/2006">
          <mc:Choice Requires="x14">
            <control shapeId="162828" r:id="rId15" name="Check Box 12">
              <controlPr defaultSize="0" autoFill="0" autoLine="0" autoPict="0">
                <anchor moveWithCells="1">
                  <from>
                    <xdr:col>32</xdr:col>
                    <xdr:colOff>190500</xdr:colOff>
                    <xdr:row>11</xdr:row>
                    <xdr:rowOff>0</xdr:rowOff>
                  </from>
                  <to>
                    <xdr:col>34</xdr:col>
                    <xdr:colOff>95250</xdr:colOff>
                    <xdr:row>12</xdr:row>
                    <xdr:rowOff>38100</xdr:rowOff>
                  </to>
                </anchor>
              </controlPr>
            </control>
          </mc:Choice>
        </mc:AlternateContent>
        <mc:AlternateContent xmlns:mc="http://schemas.openxmlformats.org/markup-compatibility/2006">
          <mc:Choice Requires="x14">
            <control shapeId="162829" r:id="rId16" name="Check Box 13">
              <controlPr defaultSize="0" autoFill="0" autoLine="0" autoPict="0">
                <anchor moveWithCells="1">
                  <from>
                    <xdr:col>32</xdr:col>
                    <xdr:colOff>190500</xdr:colOff>
                    <xdr:row>12</xdr:row>
                    <xdr:rowOff>0</xdr:rowOff>
                  </from>
                  <to>
                    <xdr:col>34</xdr:col>
                    <xdr:colOff>95250</xdr:colOff>
                    <xdr:row>13</xdr:row>
                    <xdr:rowOff>38100</xdr:rowOff>
                  </to>
                </anchor>
              </controlPr>
            </control>
          </mc:Choice>
        </mc:AlternateContent>
        <mc:AlternateContent xmlns:mc="http://schemas.openxmlformats.org/markup-compatibility/2006">
          <mc:Choice Requires="x14">
            <control shapeId="162830" r:id="rId17" name="Check Box 14">
              <controlPr defaultSize="0" autoFill="0" autoLine="0" autoPict="0">
                <anchor moveWithCells="1">
                  <from>
                    <xdr:col>32</xdr:col>
                    <xdr:colOff>190500</xdr:colOff>
                    <xdr:row>12</xdr:row>
                    <xdr:rowOff>0</xdr:rowOff>
                  </from>
                  <to>
                    <xdr:col>34</xdr:col>
                    <xdr:colOff>95250</xdr:colOff>
                    <xdr:row>13</xdr:row>
                    <xdr:rowOff>38100</xdr:rowOff>
                  </to>
                </anchor>
              </controlPr>
            </control>
          </mc:Choice>
        </mc:AlternateContent>
        <mc:AlternateContent xmlns:mc="http://schemas.openxmlformats.org/markup-compatibility/2006">
          <mc:Choice Requires="x14">
            <control shapeId="162831" r:id="rId18" name="Check Box 15">
              <controlPr defaultSize="0" autoFill="0" autoLine="0" autoPict="0">
                <anchor moveWithCells="1">
                  <from>
                    <xdr:col>32</xdr:col>
                    <xdr:colOff>190500</xdr:colOff>
                    <xdr:row>12</xdr:row>
                    <xdr:rowOff>0</xdr:rowOff>
                  </from>
                  <to>
                    <xdr:col>34</xdr:col>
                    <xdr:colOff>95250</xdr:colOff>
                    <xdr:row>13</xdr:row>
                    <xdr:rowOff>38100</xdr:rowOff>
                  </to>
                </anchor>
              </controlPr>
            </control>
          </mc:Choice>
        </mc:AlternateContent>
        <mc:AlternateContent xmlns:mc="http://schemas.openxmlformats.org/markup-compatibility/2006">
          <mc:Choice Requires="x14">
            <control shapeId="162832" r:id="rId19" name="Check Box 16">
              <controlPr defaultSize="0" autoFill="0" autoLine="0" autoPict="0">
                <anchor moveWithCells="1">
                  <from>
                    <xdr:col>32</xdr:col>
                    <xdr:colOff>190500</xdr:colOff>
                    <xdr:row>12</xdr:row>
                    <xdr:rowOff>0</xdr:rowOff>
                  </from>
                  <to>
                    <xdr:col>34</xdr:col>
                    <xdr:colOff>95250</xdr:colOff>
                    <xdr:row>13</xdr:row>
                    <xdr:rowOff>38100</xdr:rowOff>
                  </to>
                </anchor>
              </controlPr>
            </control>
          </mc:Choice>
        </mc:AlternateContent>
        <mc:AlternateContent xmlns:mc="http://schemas.openxmlformats.org/markup-compatibility/2006">
          <mc:Choice Requires="x14">
            <control shapeId="162833" r:id="rId20" name="Check Box 17">
              <controlPr defaultSize="0" autoFill="0" autoLine="0" autoPict="0">
                <anchor moveWithCells="1">
                  <from>
                    <xdr:col>32</xdr:col>
                    <xdr:colOff>190500</xdr:colOff>
                    <xdr:row>12</xdr:row>
                    <xdr:rowOff>0</xdr:rowOff>
                  </from>
                  <to>
                    <xdr:col>34</xdr:col>
                    <xdr:colOff>95250</xdr:colOff>
                    <xdr:row>13</xdr:row>
                    <xdr:rowOff>38100</xdr:rowOff>
                  </to>
                </anchor>
              </controlPr>
            </control>
          </mc:Choice>
        </mc:AlternateContent>
        <mc:AlternateContent xmlns:mc="http://schemas.openxmlformats.org/markup-compatibility/2006">
          <mc:Choice Requires="x14">
            <control shapeId="162834" r:id="rId21" name="Check Box 18">
              <controlPr defaultSize="0" autoFill="0" autoLine="0" autoPict="0">
                <anchor moveWithCells="1">
                  <from>
                    <xdr:col>32</xdr:col>
                    <xdr:colOff>190500</xdr:colOff>
                    <xdr:row>12</xdr:row>
                    <xdr:rowOff>0</xdr:rowOff>
                  </from>
                  <to>
                    <xdr:col>34</xdr:col>
                    <xdr:colOff>95250</xdr:colOff>
                    <xdr:row>13</xdr:row>
                    <xdr:rowOff>38100</xdr:rowOff>
                  </to>
                </anchor>
              </controlPr>
            </control>
          </mc:Choice>
        </mc:AlternateContent>
        <mc:AlternateContent xmlns:mc="http://schemas.openxmlformats.org/markup-compatibility/2006">
          <mc:Choice Requires="x14">
            <control shapeId="162835" r:id="rId22" name="Check Box 19">
              <controlPr defaultSize="0" autoFill="0" autoLine="0" autoPict="0">
                <anchor moveWithCells="1">
                  <from>
                    <xdr:col>32</xdr:col>
                    <xdr:colOff>190500</xdr:colOff>
                    <xdr:row>12</xdr:row>
                    <xdr:rowOff>0</xdr:rowOff>
                  </from>
                  <to>
                    <xdr:col>34</xdr:col>
                    <xdr:colOff>95250</xdr:colOff>
                    <xdr:row>13</xdr:row>
                    <xdr:rowOff>38100</xdr:rowOff>
                  </to>
                </anchor>
              </controlPr>
            </control>
          </mc:Choice>
        </mc:AlternateContent>
        <mc:AlternateContent xmlns:mc="http://schemas.openxmlformats.org/markup-compatibility/2006">
          <mc:Choice Requires="x14">
            <control shapeId="162836" r:id="rId23" name="Check Box 20">
              <controlPr defaultSize="0" autoFill="0" autoLine="0" autoPict="0">
                <anchor moveWithCells="1">
                  <from>
                    <xdr:col>32</xdr:col>
                    <xdr:colOff>190500</xdr:colOff>
                    <xdr:row>12</xdr:row>
                    <xdr:rowOff>0</xdr:rowOff>
                  </from>
                  <to>
                    <xdr:col>34</xdr:col>
                    <xdr:colOff>95250</xdr:colOff>
                    <xdr:row>13</xdr:row>
                    <xdr:rowOff>38100</xdr:rowOff>
                  </to>
                </anchor>
              </controlPr>
            </control>
          </mc:Choice>
        </mc:AlternateContent>
        <mc:AlternateContent xmlns:mc="http://schemas.openxmlformats.org/markup-compatibility/2006">
          <mc:Choice Requires="x14">
            <control shapeId="162837" r:id="rId24" name="Check Box 21">
              <controlPr defaultSize="0" autoFill="0" autoLine="0" autoPict="0">
                <anchor moveWithCells="1">
                  <from>
                    <xdr:col>32</xdr:col>
                    <xdr:colOff>190500</xdr:colOff>
                    <xdr:row>12</xdr:row>
                    <xdr:rowOff>0</xdr:rowOff>
                  </from>
                  <to>
                    <xdr:col>34</xdr:col>
                    <xdr:colOff>95250</xdr:colOff>
                    <xdr:row>13</xdr:row>
                    <xdr:rowOff>38100</xdr:rowOff>
                  </to>
                </anchor>
              </controlPr>
            </control>
          </mc:Choice>
        </mc:AlternateContent>
        <mc:AlternateContent xmlns:mc="http://schemas.openxmlformats.org/markup-compatibility/2006">
          <mc:Choice Requires="x14">
            <control shapeId="162838" r:id="rId25" name="Check Box 22">
              <controlPr defaultSize="0" autoFill="0" autoLine="0" autoPict="0">
                <anchor moveWithCells="1">
                  <from>
                    <xdr:col>32</xdr:col>
                    <xdr:colOff>190500</xdr:colOff>
                    <xdr:row>12</xdr:row>
                    <xdr:rowOff>0</xdr:rowOff>
                  </from>
                  <to>
                    <xdr:col>34</xdr:col>
                    <xdr:colOff>95250</xdr:colOff>
                    <xdr:row>13</xdr:row>
                    <xdr:rowOff>38100</xdr:rowOff>
                  </to>
                </anchor>
              </controlPr>
            </control>
          </mc:Choice>
        </mc:AlternateContent>
        <mc:AlternateContent xmlns:mc="http://schemas.openxmlformats.org/markup-compatibility/2006">
          <mc:Choice Requires="x14">
            <control shapeId="162839" r:id="rId26" name="Check Box 23">
              <controlPr defaultSize="0" autoFill="0" autoLine="0" autoPict="0">
                <anchor moveWithCells="1">
                  <from>
                    <xdr:col>32</xdr:col>
                    <xdr:colOff>190500</xdr:colOff>
                    <xdr:row>12</xdr:row>
                    <xdr:rowOff>0</xdr:rowOff>
                  </from>
                  <to>
                    <xdr:col>34</xdr:col>
                    <xdr:colOff>95250</xdr:colOff>
                    <xdr:row>13</xdr:row>
                    <xdr:rowOff>38100</xdr:rowOff>
                  </to>
                </anchor>
              </controlPr>
            </control>
          </mc:Choice>
        </mc:AlternateContent>
        <mc:AlternateContent xmlns:mc="http://schemas.openxmlformats.org/markup-compatibility/2006">
          <mc:Choice Requires="x14">
            <control shapeId="162840" r:id="rId27" name="Check Box 24">
              <controlPr defaultSize="0" autoFill="0" autoLine="0" autoPict="0">
                <anchor moveWithCells="1">
                  <from>
                    <xdr:col>32</xdr:col>
                    <xdr:colOff>190500</xdr:colOff>
                    <xdr:row>12</xdr:row>
                    <xdr:rowOff>0</xdr:rowOff>
                  </from>
                  <to>
                    <xdr:col>34</xdr:col>
                    <xdr:colOff>95250</xdr:colOff>
                    <xdr:row>13</xdr:row>
                    <xdr:rowOff>38100</xdr:rowOff>
                  </to>
                </anchor>
              </controlPr>
            </control>
          </mc:Choice>
        </mc:AlternateContent>
        <mc:AlternateContent xmlns:mc="http://schemas.openxmlformats.org/markup-compatibility/2006">
          <mc:Choice Requires="x14">
            <control shapeId="162841" r:id="rId28" name="Check Box 25">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2842" r:id="rId29" name="Check Box 26">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2843" r:id="rId30" name="Check Box 27">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2844" r:id="rId31" name="Check Box 28">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2845" r:id="rId32" name="Check Box 29">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2846" r:id="rId33" name="Check Box 30">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2847" r:id="rId34" name="Check Box 31">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2848" r:id="rId35" name="Check Box 32">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2849" r:id="rId36" name="Check Box 33">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2850" r:id="rId37" name="Check Box 34">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2851" r:id="rId38" name="Check Box 35">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2852" r:id="rId39" name="Check Box 36">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2853" r:id="rId40" name="Check Box 37">
              <controlPr defaultSize="0" autoFill="0" autoLine="0" autoPict="0">
                <anchor moveWithCells="1">
                  <from>
                    <xdr:col>32</xdr:col>
                    <xdr:colOff>190500</xdr:colOff>
                    <xdr:row>14</xdr:row>
                    <xdr:rowOff>0</xdr:rowOff>
                  </from>
                  <to>
                    <xdr:col>34</xdr:col>
                    <xdr:colOff>95250</xdr:colOff>
                    <xdr:row>15</xdr:row>
                    <xdr:rowOff>38100</xdr:rowOff>
                  </to>
                </anchor>
              </controlPr>
            </control>
          </mc:Choice>
        </mc:AlternateContent>
        <mc:AlternateContent xmlns:mc="http://schemas.openxmlformats.org/markup-compatibility/2006">
          <mc:Choice Requires="x14">
            <control shapeId="162854" r:id="rId41" name="Check Box 38">
              <controlPr defaultSize="0" autoFill="0" autoLine="0" autoPict="0">
                <anchor moveWithCells="1">
                  <from>
                    <xdr:col>32</xdr:col>
                    <xdr:colOff>190500</xdr:colOff>
                    <xdr:row>19</xdr:row>
                    <xdr:rowOff>0</xdr:rowOff>
                  </from>
                  <to>
                    <xdr:col>34</xdr:col>
                    <xdr:colOff>95250</xdr:colOff>
                    <xdr:row>20</xdr:row>
                    <xdr:rowOff>38100</xdr:rowOff>
                  </to>
                </anchor>
              </controlPr>
            </control>
          </mc:Choice>
        </mc:AlternateContent>
        <mc:AlternateContent xmlns:mc="http://schemas.openxmlformats.org/markup-compatibility/2006">
          <mc:Choice Requires="x14">
            <control shapeId="162855" r:id="rId42" name="Check Box 39">
              <controlPr defaultSize="0" autoFill="0" autoLine="0" autoPict="0">
                <anchor moveWithCells="1">
                  <from>
                    <xdr:col>32</xdr:col>
                    <xdr:colOff>190500</xdr:colOff>
                    <xdr:row>19</xdr:row>
                    <xdr:rowOff>161925</xdr:rowOff>
                  </from>
                  <to>
                    <xdr:col>34</xdr:col>
                    <xdr:colOff>95250</xdr:colOff>
                    <xdr:row>21</xdr:row>
                    <xdr:rowOff>28575</xdr:rowOff>
                  </to>
                </anchor>
              </controlPr>
            </control>
          </mc:Choice>
        </mc:AlternateContent>
        <mc:AlternateContent xmlns:mc="http://schemas.openxmlformats.org/markup-compatibility/2006">
          <mc:Choice Requires="x14">
            <control shapeId="162856" r:id="rId43" name="Check Box 40">
              <controlPr defaultSize="0" autoFill="0" autoLine="0" autoPict="0">
                <anchor moveWithCells="1">
                  <from>
                    <xdr:col>32</xdr:col>
                    <xdr:colOff>190500</xdr:colOff>
                    <xdr:row>20</xdr:row>
                    <xdr:rowOff>161925</xdr:rowOff>
                  </from>
                  <to>
                    <xdr:col>34</xdr:col>
                    <xdr:colOff>95250</xdr:colOff>
                    <xdr:row>22</xdr:row>
                    <xdr:rowOff>28575</xdr:rowOff>
                  </to>
                </anchor>
              </controlPr>
            </control>
          </mc:Choice>
        </mc:AlternateContent>
        <mc:AlternateContent xmlns:mc="http://schemas.openxmlformats.org/markup-compatibility/2006">
          <mc:Choice Requires="x14">
            <control shapeId="162857" r:id="rId44" name="Check Box 41">
              <controlPr defaultSize="0" autoFill="0" autoLine="0" autoPict="0">
                <anchor moveWithCells="1">
                  <from>
                    <xdr:col>32</xdr:col>
                    <xdr:colOff>190500</xdr:colOff>
                    <xdr:row>21</xdr:row>
                    <xdr:rowOff>161925</xdr:rowOff>
                  </from>
                  <to>
                    <xdr:col>34</xdr:col>
                    <xdr:colOff>95250</xdr:colOff>
                    <xdr:row>23</xdr:row>
                    <xdr:rowOff>28575</xdr:rowOff>
                  </to>
                </anchor>
              </controlPr>
            </control>
          </mc:Choice>
        </mc:AlternateContent>
        <mc:AlternateContent xmlns:mc="http://schemas.openxmlformats.org/markup-compatibility/2006">
          <mc:Choice Requires="x14">
            <control shapeId="162858" r:id="rId45" name="Check Box 42">
              <controlPr defaultSize="0" autoFill="0" autoLine="0" autoPict="0">
                <anchor moveWithCells="1">
                  <from>
                    <xdr:col>32</xdr:col>
                    <xdr:colOff>190500</xdr:colOff>
                    <xdr:row>22</xdr:row>
                    <xdr:rowOff>161925</xdr:rowOff>
                  </from>
                  <to>
                    <xdr:col>34</xdr:col>
                    <xdr:colOff>95250</xdr:colOff>
                    <xdr:row>24</xdr:row>
                    <xdr:rowOff>28575</xdr:rowOff>
                  </to>
                </anchor>
              </controlPr>
            </control>
          </mc:Choice>
        </mc:AlternateContent>
        <mc:AlternateContent xmlns:mc="http://schemas.openxmlformats.org/markup-compatibility/2006">
          <mc:Choice Requires="x14">
            <control shapeId="162859" r:id="rId46" name="Check Box 43">
              <controlPr defaultSize="0" autoFill="0" autoLine="0" autoPict="0">
                <anchor moveWithCells="1">
                  <from>
                    <xdr:col>32</xdr:col>
                    <xdr:colOff>190500</xdr:colOff>
                    <xdr:row>23</xdr:row>
                    <xdr:rowOff>161925</xdr:rowOff>
                  </from>
                  <to>
                    <xdr:col>34</xdr:col>
                    <xdr:colOff>95250</xdr:colOff>
                    <xdr:row>25</xdr:row>
                    <xdr:rowOff>28575</xdr:rowOff>
                  </to>
                </anchor>
              </controlPr>
            </control>
          </mc:Choice>
        </mc:AlternateContent>
        <mc:AlternateContent xmlns:mc="http://schemas.openxmlformats.org/markup-compatibility/2006">
          <mc:Choice Requires="x14">
            <control shapeId="162860" r:id="rId47" name="Check Box 44">
              <controlPr defaultSize="0" autoFill="0" autoLine="0" autoPict="0">
                <anchor moveWithCells="1">
                  <from>
                    <xdr:col>37</xdr:col>
                    <xdr:colOff>190500</xdr:colOff>
                    <xdr:row>14</xdr:row>
                    <xdr:rowOff>0</xdr:rowOff>
                  </from>
                  <to>
                    <xdr:col>39</xdr:col>
                    <xdr:colOff>95250</xdr:colOff>
                    <xdr:row>15</xdr:row>
                    <xdr:rowOff>38100</xdr:rowOff>
                  </to>
                </anchor>
              </controlPr>
            </control>
          </mc:Choice>
        </mc:AlternateContent>
        <mc:AlternateContent xmlns:mc="http://schemas.openxmlformats.org/markup-compatibility/2006">
          <mc:Choice Requires="x14">
            <control shapeId="162861" r:id="rId48" name="Check Box 45">
              <controlPr defaultSize="0" autoFill="0" autoLine="0" autoPict="0">
                <anchor moveWithCells="1">
                  <from>
                    <xdr:col>10</xdr:col>
                    <xdr:colOff>190500</xdr:colOff>
                    <xdr:row>13</xdr:row>
                    <xdr:rowOff>0</xdr:rowOff>
                  </from>
                  <to>
                    <xdr:col>12</xdr:col>
                    <xdr:colOff>95250</xdr:colOff>
                    <xdr:row>14</xdr:row>
                    <xdr:rowOff>38100</xdr:rowOff>
                  </to>
                </anchor>
              </controlPr>
            </control>
          </mc:Choice>
        </mc:AlternateContent>
        <mc:AlternateContent xmlns:mc="http://schemas.openxmlformats.org/markup-compatibility/2006">
          <mc:Choice Requires="x14">
            <control shapeId="162862" r:id="rId49" name="Check Box 46">
              <controlPr defaultSize="0" autoFill="0" autoLine="0" autoPict="0">
                <anchor moveWithCells="1">
                  <from>
                    <xdr:col>10</xdr:col>
                    <xdr:colOff>190500</xdr:colOff>
                    <xdr:row>19</xdr:row>
                    <xdr:rowOff>0</xdr:rowOff>
                  </from>
                  <to>
                    <xdr:col>12</xdr:col>
                    <xdr:colOff>95250</xdr:colOff>
                    <xdr:row>20</xdr:row>
                    <xdr:rowOff>38100</xdr:rowOff>
                  </to>
                </anchor>
              </controlPr>
            </control>
          </mc:Choice>
        </mc:AlternateContent>
        <mc:AlternateContent xmlns:mc="http://schemas.openxmlformats.org/markup-compatibility/2006">
          <mc:Choice Requires="x14">
            <control shapeId="162863" r:id="rId50" name="Check Box 47">
              <controlPr defaultSize="0" autoFill="0" autoLine="0" autoPict="0">
                <anchor moveWithCells="1">
                  <from>
                    <xdr:col>10</xdr:col>
                    <xdr:colOff>190500</xdr:colOff>
                    <xdr:row>20</xdr:row>
                    <xdr:rowOff>0</xdr:rowOff>
                  </from>
                  <to>
                    <xdr:col>12</xdr:col>
                    <xdr:colOff>95250</xdr:colOff>
                    <xdr:row>21</xdr:row>
                    <xdr:rowOff>38100</xdr:rowOff>
                  </to>
                </anchor>
              </controlPr>
            </control>
          </mc:Choice>
        </mc:AlternateContent>
        <mc:AlternateContent xmlns:mc="http://schemas.openxmlformats.org/markup-compatibility/2006">
          <mc:Choice Requires="x14">
            <control shapeId="162864" r:id="rId51" name="Check Box 48">
              <controlPr defaultSize="0" autoFill="0" autoLine="0" autoPict="0">
                <anchor moveWithCells="1">
                  <from>
                    <xdr:col>10</xdr:col>
                    <xdr:colOff>190500</xdr:colOff>
                    <xdr:row>20</xdr:row>
                    <xdr:rowOff>0</xdr:rowOff>
                  </from>
                  <to>
                    <xdr:col>12</xdr:col>
                    <xdr:colOff>95250</xdr:colOff>
                    <xdr:row>21</xdr:row>
                    <xdr:rowOff>38100</xdr:rowOff>
                  </to>
                </anchor>
              </controlPr>
            </control>
          </mc:Choice>
        </mc:AlternateContent>
        <mc:AlternateContent xmlns:mc="http://schemas.openxmlformats.org/markup-compatibility/2006">
          <mc:Choice Requires="x14">
            <control shapeId="162865" r:id="rId52" name="Check Box 49">
              <controlPr defaultSize="0" autoFill="0" autoLine="0" autoPict="0">
                <anchor moveWithCells="1">
                  <from>
                    <xdr:col>10</xdr:col>
                    <xdr:colOff>190500</xdr:colOff>
                    <xdr:row>20</xdr:row>
                    <xdr:rowOff>0</xdr:rowOff>
                  </from>
                  <to>
                    <xdr:col>12</xdr:col>
                    <xdr:colOff>95250</xdr:colOff>
                    <xdr:row>21</xdr:row>
                    <xdr:rowOff>38100</xdr:rowOff>
                  </to>
                </anchor>
              </controlPr>
            </control>
          </mc:Choice>
        </mc:AlternateContent>
        <mc:AlternateContent xmlns:mc="http://schemas.openxmlformats.org/markup-compatibility/2006">
          <mc:Choice Requires="x14">
            <control shapeId="162866" r:id="rId53" name="Check Box 50">
              <controlPr defaultSize="0" autoFill="0" autoLine="0" autoPict="0">
                <anchor moveWithCells="1">
                  <from>
                    <xdr:col>10</xdr:col>
                    <xdr:colOff>190500</xdr:colOff>
                    <xdr:row>20</xdr:row>
                    <xdr:rowOff>0</xdr:rowOff>
                  </from>
                  <to>
                    <xdr:col>12</xdr:col>
                    <xdr:colOff>95250</xdr:colOff>
                    <xdr:row>21</xdr:row>
                    <xdr:rowOff>38100</xdr:rowOff>
                  </to>
                </anchor>
              </controlPr>
            </control>
          </mc:Choice>
        </mc:AlternateContent>
        <mc:AlternateContent xmlns:mc="http://schemas.openxmlformats.org/markup-compatibility/2006">
          <mc:Choice Requires="x14">
            <control shapeId="162867" r:id="rId54" name="Check Box 51">
              <controlPr defaultSize="0" autoFill="0" autoLine="0" autoPict="0">
                <anchor moveWithCells="1">
                  <from>
                    <xdr:col>10</xdr:col>
                    <xdr:colOff>190500</xdr:colOff>
                    <xdr:row>21</xdr:row>
                    <xdr:rowOff>0</xdr:rowOff>
                  </from>
                  <to>
                    <xdr:col>12</xdr:col>
                    <xdr:colOff>95250</xdr:colOff>
                    <xdr:row>22</xdr:row>
                    <xdr:rowOff>38100</xdr:rowOff>
                  </to>
                </anchor>
              </controlPr>
            </control>
          </mc:Choice>
        </mc:AlternateContent>
        <mc:AlternateContent xmlns:mc="http://schemas.openxmlformats.org/markup-compatibility/2006">
          <mc:Choice Requires="x14">
            <control shapeId="162868" r:id="rId55" name="Check Box 52">
              <controlPr defaultSize="0" autoFill="0" autoLine="0" autoPict="0">
                <anchor moveWithCells="1">
                  <from>
                    <xdr:col>10</xdr:col>
                    <xdr:colOff>190500</xdr:colOff>
                    <xdr:row>22</xdr:row>
                    <xdr:rowOff>0</xdr:rowOff>
                  </from>
                  <to>
                    <xdr:col>12</xdr:col>
                    <xdr:colOff>95250</xdr:colOff>
                    <xdr:row>23</xdr:row>
                    <xdr:rowOff>38100</xdr:rowOff>
                  </to>
                </anchor>
              </controlPr>
            </control>
          </mc:Choice>
        </mc:AlternateContent>
        <mc:AlternateContent xmlns:mc="http://schemas.openxmlformats.org/markup-compatibility/2006">
          <mc:Choice Requires="x14">
            <control shapeId="162869" r:id="rId56" name="Check Box 53">
              <controlPr defaultSize="0" autoFill="0" autoLine="0" autoPict="0">
                <anchor moveWithCells="1">
                  <from>
                    <xdr:col>10</xdr:col>
                    <xdr:colOff>190500</xdr:colOff>
                    <xdr:row>22</xdr:row>
                    <xdr:rowOff>0</xdr:rowOff>
                  </from>
                  <to>
                    <xdr:col>12</xdr:col>
                    <xdr:colOff>95250</xdr:colOff>
                    <xdr:row>23</xdr:row>
                    <xdr:rowOff>38100</xdr:rowOff>
                  </to>
                </anchor>
              </controlPr>
            </control>
          </mc:Choice>
        </mc:AlternateContent>
        <mc:AlternateContent xmlns:mc="http://schemas.openxmlformats.org/markup-compatibility/2006">
          <mc:Choice Requires="x14">
            <control shapeId="162870" r:id="rId57" name="Check Box 54">
              <controlPr defaultSize="0" autoFill="0" autoLine="0" autoPict="0">
                <anchor moveWithCells="1">
                  <from>
                    <xdr:col>10</xdr:col>
                    <xdr:colOff>190500</xdr:colOff>
                    <xdr:row>20</xdr:row>
                    <xdr:rowOff>0</xdr:rowOff>
                  </from>
                  <to>
                    <xdr:col>12</xdr:col>
                    <xdr:colOff>95250</xdr:colOff>
                    <xdr:row>21</xdr:row>
                    <xdr:rowOff>38100</xdr:rowOff>
                  </to>
                </anchor>
              </controlPr>
            </control>
          </mc:Choice>
        </mc:AlternateContent>
        <mc:AlternateContent xmlns:mc="http://schemas.openxmlformats.org/markup-compatibility/2006">
          <mc:Choice Requires="x14">
            <control shapeId="162871" r:id="rId58" name="Check Box 55">
              <controlPr defaultSize="0" autoFill="0" autoLine="0" autoPict="0">
                <anchor moveWithCells="1">
                  <from>
                    <xdr:col>10</xdr:col>
                    <xdr:colOff>190500</xdr:colOff>
                    <xdr:row>21</xdr:row>
                    <xdr:rowOff>0</xdr:rowOff>
                  </from>
                  <to>
                    <xdr:col>12</xdr:col>
                    <xdr:colOff>95250</xdr:colOff>
                    <xdr:row>22</xdr:row>
                    <xdr:rowOff>38100</xdr:rowOff>
                  </to>
                </anchor>
              </controlPr>
            </control>
          </mc:Choice>
        </mc:AlternateContent>
        <mc:AlternateContent xmlns:mc="http://schemas.openxmlformats.org/markup-compatibility/2006">
          <mc:Choice Requires="x14">
            <control shapeId="162872" r:id="rId59" name="Check Box 56">
              <controlPr defaultSize="0" autoFill="0" autoLine="0" autoPict="0">
                <anchor moveWithCells="1">
                  <from>
                    <xdr:col>10</xdr:col>
                    <xdr:colOff>190500</xdr:colOff>
                    <xdr:row>24</xdr:row>
                    <xdr:rowOff>0</xdr:rowOff>
                  </from>
                  <to>
                    <xdr:col>12</xdr:col>
                    <xdr:colOff>95250</xdr:colOff>
                    <xdr:row>25</xdr:row>
                    <xdr:rowOff>38100</xdr:rowOff>
                  </to>
                </anchor>
              </controlPr>
            </control>
          </mc:Choice>
        </mc:AlternateContent>
        <mc:AlternateContent xmlns:mc="http://schemas.openxmlformats.org/markup-compatibility/2006">
          <mc:Choice Requires="x14">
            <control shapeId="162873" r:id="rId60" name="Check Box 57">
              <controlPr defaultSize="0" autoFill="0" autoLine="0" autoPict="0">
                <anchor moveWithCells="1">
                  <from>
                    <xdr:col>10</xdr:col>
                    <xdr:colOff>190500</xdr:colOff>
                    <xdr:row>24</xdr:row>
                    <xdr:rowOff>0</xdr:rowOff>
                  </from>
                  <to>
                    <xdr:col>12</xdr:col>
                    <xdr:colOff>95250</xdr:colOff>
                    <xdr:row>25</xdr:row>
                    <xdr:rowOff>38100</xdr:rowOff>
                  </to>
                </anchor>
              </controlPr>
            </control>
          </mc:Choice>
        </mc:AlternateContent>
        <mc:AlternateContent xmlns:mc="http://schemas.openxmlformats.org/markup-compatibility/2006">
          <mc:Choice Requires="x14">
            <control shapeId="162874" r:id="rId61" name="Check Box 58">
              <controlPr defaultSize="0" autoFill="0" autoLine="0" autoPict="0">
                <anchor moveWithCells="1">
                  <from>
                    <xdr:col>10</xdr:col>
                    <xdr:colOff>190500</xdr:colOff>
                    <xdr:row>22</xdr:row>
                    <xdr:rowOff>0</xdr:rowOff>
                  </from>
                  <to>
                    <xdr:col>12</xdr:col>
                    <xdr:colOff>95250</xdr:colOff>
                    <xdr:row>23</xdr:row>
                    <xdr:rowOff>38100</xdr:rowOff>
                  </to>
                </anchor>
              </controlPr>
            </control>
          </mc:Choice>
        </mc:AlternateContent>
        <mc:AlternateContent xmlns:mc="http://schemas.openxmlformats.org/markup-compatibility/2006">
          <mc:Choice Requires="x14">
            <control shapeId="162875" r:id="rId62" name="Check Box 59">
              <controlPr defaultSize="0" autoFill="0" autoLine="0" autoPict="0">
                <anchor moveWithCells="1">
                  <from>
                    <xdr:col>10</xdr:col>
                    <xdr:colOff>190500</xdr:colOff>
                    <xdr:row>23</xdr:row>
                    <xdr:rowOff>0</xdr:rowOff>
                  </from>
                  <to>
                    <xdr:col>12</xdr:col>
                    <xdr:colOff>95250</xdr:colOff>
                    <xdr:row>24</xdr:row>
                    <xdr:rowOff>38100</xdr:rowOff>
                  </to>
                </anchor>
              </controlPr>
            </control>
          </mc:Choice>
        </mc:AlternateContent>
        <mc:AlternateContent xmlns:mc="http://schemas.openxmlformats.org/markup-compatibility/2006">
          <mc:Choice Requires="x14">
            <control shapeId="162876" r:id="rId63" name="Check Box 60">
              <controlPr defaultSize="0" autoFill="0" autoLine="0" autoPict="0">
                <anchor moveWithCells="1">
                  <from>
                    <xdr:col>10</xdr:col>
                    <xdr:colOff>190500</xdr:colOff>
                    <xdr:row>23</xdr:row>
                    <xdr:rowOff>0</xdr:rowOff>
                  </from>
                  <to>
                    <xdr:col>12</xdr:col>
                    <xdr:colOff>95250</xdr:colOff>
                    <xdr:row>24</xdr:row>
                    <xdr:rowOff>38100</xdr:rowOff>
                  </to>
                </anchor>
              </controlPr>
            </control>
          </mc:Choice>
        </mc:AlternateContent>
        <mc:AlternateContent xmlns:mc="http://schemas.openxmlformats.org/markup-compatibility/2006">
          <mc:Choice Requires="x14">
            <control shapeId="162877" r:id="rId64" name="Check Box 61">
              <controlPr defaultSize="0" autoFill="0" autoLine="0" autoPict="0">
                <anchor moveWithCells="1">
                  <from>
                    <xdr:col>10</xdr:col>
                    <xdr:colOff>190500</xdr:colOff>
                    <xdr:row>22</xdr:row>
                    <xdr:rowOff>0</xdr:rowOff>
                  </from>
                  <to>
                    <xdr:col>12</xdr:col>
                    <xdr:colOff>95250</xdr:colOff>
                    <xdr:row>23</xdr:row>
                    <xdr:rowOff>38100</xdr:rowOff>
                  </to>
                </anchor>
              </controlPr>
            </control>
          </mc:Choice>
        </mc:AlternateContent>
        <mc:AlternateContent xmlns:mc="http://schemas.openxmlformats.org/markup-compatibility/2006">
          <mc:Choice Requires="x14">
            <control shapeId="162878" r:id="rId65" name="Check Box 62">
              <controlPr defaultSize="0" autoFill="0" autoLine="0" autoPict="0">
                <anchor moveWithCells="1">
                  <from>
                    <xdr:col>32</xdr:col>
                    <xdr:colOff>190500</xdr:colOff>
                    <xdr:row>24</xdr:row>
                    <xdr:rowOff>161925</xdr:rowOff>
                  </from>
                  <to>
                    <xdr:col>34</xdr:col>
                    <xdr:colOff>95250</xdr:colOff>
                    <xdr:row>26</xdr:row>
                    <xdr:rowOff>19050</xdr:rowOff>
                  </to>
                </anchor>
              </controlPr>
            </control>
          </mc:Choice>
        </mc:AlternateContent>
        <mc:AlternateContent xmlns:mc="http://schemas.openxmlformats.org/markup-compatibility/2006">
          <mc:Choice Requires="x14">
            <control shapeId="162879" r:id="rId66" name="Check Box 63">
              <controlPr defaultSize="0" autoFill="0" autoLine="0" autoPict="0">
                <anchor moveWithCells="1">
                  <from>
                    <xdr:col>37</xdr:col>
                    <xdr:colOff>190500</xdr:colOff>
                    <xdr:row>22</xdr:row>
                    <xdr:rowOff>0</xdr:rowOff>
                  </from>
                  <to>
                    <xdr:col>39</xdr:col>
                    <xdr:colOff>95250</xdr:colOff>
                    <xdr:row>23</xdr:row>
                    <xdr:rowOff>38100</xdr:rowOff>
                  </to>
                </anchor>
              </controlPr>
            </control>
          </mc:Choice>
        </mc:AlternateContent>
        <mc:AlternateContent xmlns:mc="http://schemas.openxmlformats.org/markup-compatibility/2006">
          <mc:Choice Requires="x14">
            <control shapeId="162880" r:id="rId67" name="Check Box 64">
              <controlPr defaultSize="0" autoFill="0" autoLine="0" autoPict="0">
                <anchor moveWithCells="1">
                  <from>
                    <xdr:col>16</xdr:col>
                    <xdr:colOff>0</xdr:colOff>
                    <xdr:row>8</xdr:row>
                    <xdr:rowOff>0</xdr:rowOff>
                  </from>
                  <to>
                    <xdr:col>17</xdr:col>
                    <xdr:colOff>104775</xdr:colOff>
                    <xdr:row>9</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S39"/>
  <sheetViews>
    <sheetView showGridLines="0" view="pageBreakPreview" zoomScaleNormal="100" zoomScaleSheetLayoutView="100" workbookViewId="0">
      <selection activeCell="Z4" sqref="Z4:AC4"/>
    </sheetView>
  </sheetViews>
  <sheetFormatPr defaultRowHeight="13.5"/>
  <cols>
    <col min="1" max="41" width="2.625" style="155" customWidth="1"/>
    <col min="42" max="16384" width="9" style="155"/>
  </cols>
  <sheetData>
    <row r="1" spans="1:4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pans="1:41">
      <c r="A2" s="545" t="s">
        <v>584</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row>
    <row r="3" spans="1:41" ht="14.25">
      <c r="A3" s="17"/>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row>
    <row r="4" spans="1:41">
      <c r="A4" s="19" t="s">
        <v>585</v>
      </c>
      <c r="B4" s="207"/>
      <c r="C4" s="207"/>
      <c r="D4" s="207"/>
      <c r="E4" s="207"/>
      <c r="F4" s="207"/>
      <c r="G4" s="207"/>
      <c r="H4" s="207"/>
      <c r="I4" s="207"/>
      <c r="J4" s="207"/>
      <c r="K4" s="207"/>
      <c r="L4" s="207"/>
      <c r="M4" s="207"/>
      <c r="N4" s="207"/>
      <c r="O4" s="207"/>
      <c r="P4" s="207"/>
      <c r="Q4" s="207"/>
      <c r="R4" s="207"/>
      <c r="S4" s="207"/>
      <c r="T4" s="207"/>
      <c r="U4" s="207"/>
      <c r="V4" s="348"/>
      <c r="W4" s="348" t="s">
        <v>14</v>
      </c>
      <c r="X4" s="349"/>
      <c r="Y4" s="348" t="s">
        <v>787</v>
      </c>
      <c r="Z4" s="348"/>
      <c r="AA4" s="348"/>
      <c r="AB4" s="348"/>
      <c r="AC4" s="348" t="s">
        <v>15</v>
      </c>
      <c r="AD4" s="207"/>
      <c r="AE4" s="207"/>
      <c r="AF4" s="207"/>
      <c r="AG4" s="207"/>
      <c r="AH4" s="207"/>
      <c r="AI4" s="207"/>
      <c r="AJ4" s="207"/>
      <c r="AK4" s="207"/>
      <c r="AL4" s="207"/>
      <c r="AM4" s="207"/>
      <c r="AN4" s="207"/>
      <c r="AO4" s="207"/>
    </row>
    <row r="5" spans="1:41">
      <c r="A5" s="21"/>
      <c r="B5" s="9"/>
      <c r="C5" s="9"/>
      <c r="D5" s="9"/>
      <c r="E5" s="9"/>
      <c r="F5" s="9"/>
      <c r="G5" s="9"/>
      <c r="H5" s="9"/>
      <c r="I5" s="9"/>
      <c r="J5" s="9"/>
      <c r="K5" s="9"/>
      <c r="L5" s="9"/>
      <c r="M5" s="9"/>
      <c r="N5" s="9"/>
      <c r="O5" s="9"/>
      <c r="P5" s="9"/>
      <c r="Q5" s="9"/>
      <c r="R5" s="9"/>
      <c r="S5" s="9"/>
      <c r="T5" s="9"/>
      <c r="U5" s="9"/>
      <c r="V5" s="9"/>
      <c r="W5" s="9"/>
      <c r="X5" s="9"/>
      <c r="Y5" s="9"/>
      <c r="Z5" s="9"/>
      <c r="AA5" s="9"/>
      <c r="AB5" s="207"/>
      <c r="AC5" s="207"/>
      <c r="AD5" s="207"/>
      <c r="AE5" s="207"/>
      <c r="AF5" s="207"/>
      <c r="AG5" s="207"/>
      <c r="AH5" s="207"/>
      <c r="AI5" s="207"/>
      <c r="AJ5" s="207"/>
      <c r="AK5" s="207"/>
      <c r="AL5" s="207"/>
      <c r="AM5" s="207"/>
      <c r="AN5" s="207"/>
      <c r="AO5" s="207"/>
    </row>
    <row r="6" spans="1:41">
      <c r="A6" s="613"/>
      <c r="B6" s="613"/>
      <c r="C6" s="613"/>
      <c r="D6" s="613"/>
      <c r="E6" s="613"/>
      <c r="F6" s="613"/>
      <c r="G6" s="613"/>
      <c r="H6" s="613"/>
      <c r="I6" s="613"/>
      <c r="J6" s="613"/>
      <c r="K6" s="613"/>
      <c r="L6" s="613"/>
      <c r="M6" s="613"/>
      <c r="N6" s="613"/>
      <c r="O6" s="613"/>
      <c r="P6" s="613"/>
      <c r="Q6" s="614"/>
      <c r="R6" s="614"/>
      <c r="S6" s="614"/>
      <c r="T6" s="614"/>
      <c r="U6" s="614"/>
      <c r="V6" s="614"/>
      <c r="W6" s="614"/>
      <c r="X6" s="614"/>
      <c r="Y6" s="614"/>
      <c r="Z6" s="614"/>
      <c r="AA6" s="614"/>
      <c r="AB6" s="614"/>
      <c r="AC6" s="614"/>
      <c r="AD6" s="614"/>
      <c r="AE6" s="614"/>
      <c r="AF6" s="614"/>
      <c r="AG6" s="614"/>
      <c r="AH6" s="614"/>
      <c r="AI6" s="614"/>
      <c r="AJ6" s="614"/>
      <c r="AK6" s="614"/>
      <c r="AL6" s="614"/>
      <c r="AM6" s="614"/>
      <c r="AN6" s="614"/>
      <c r="AO6" s="614"/>
    </row>
    <row r="7" spans="1:41" ht="14.25" thickBot="1">
      <c r="A7" s="18" t="s">
        <v>586</v>
      </c>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row>
    <row r="8" spans="1:41">
      <c r="A8" s="552" t="s">
        <v>16</v>
      </c>
      <c r="B8" s="553"/>
      <c r="C8" s="556" t="s">
        <v>17</v>
      </c>
      <c r="D8" s="553"/>
      <c r="E8" s="553"/>
      <c r="F8" s="557"/>
      <c r="G8" s="560" t="s">
        <v>19</v>
      </c>
      <c r="H8" s="561"/>
      <c r="I8" s="561"/>
      <c r="J8" s="561"/>
      <c r="K8" s="561"/>
      <c r="L8" s="561"/>
      <c r="M8" s="561"/>
      <c r="N8" s="561"/>
      <c r="O8" s="561"/>
      <c r="P8" s="561"/>
      <c r="Q8" s="561"/>
      <c r="R8" s="561"/>
      <c r="S8" s="561"/>
      <c r="T8" s="561"/>
      <c r="U8" s="561"/>
      <c r="V8" s="561"/>
      <c r="W8" s="561"/>
      <c r="X8" s="561"/>
      <c r="Y8" s="561"/>
      <c r="Z8" s="561"/>
      <c r="AA8" s="561"/>
      <c r="AB8" s="561"/>
      <c r="AC8" s="561"/>
      <c r="AD8" s="561"/>
      <c r="AE8" s="561"/>
      <c r="AF8" s="561"/>
      <c r="AG8" s="561"/>
      <c r="AH8" s="561"/>
      <c r="AI8" s="561"/>
      <c r="AJ8" s="561"/>
      <c r="AK8" s="562"/>
      <c r="AL8" s="556" t="s">
        <v>8</v>
      </c>
      <c r="AM8" s="553"/>
      <c r="AN8" s="553"/>
      <c r="AO8" s="563"/>
    </row>
    <row r="9" spans="1:41" ht="14.25" thickBot="1">
      <c r="A9" s="554"/>
      <c r="B9" s="555"/>
      <c r="C9" s="558"/>
      <c r="D9" s="555"/>
      <c r="E9" s="555"/>
      <c r="F9" s="559"/>
      <c r="G9" s="568" t="s">
        <v>9</v>
      </c>
      <c r="H9" s="569"/>
      <c r="I9" s="569"/>
      <c r="J9" s="569"/>
      <c r="K9" s="570"/>
      <c r="L9" s="568" t="s">
        <v>13</v>
      </c>
      <c r="M9" s="569"/>
      <c r="N9" s="569"/>
      <c r="O9" s="569"/>
      <c r="P9" s="569"/>
      <c r="Q9" s="569"/>
      <c r="R9" s="569"/>
      <c r="S9" s="569"/>
      <c r="T9" s="569"/>
      <c r="U9" s="569"/>
      <c r="V9" s="569"/>
      <c r="W9" s="569"/>
      <c r="X9" s="569"/>
      <c r="Y9" s="569"/>
      <c r="Z9" s="569"/>
      <c r="AA9" s="569"/>
      <c r="AB9" s="569"/>
      <c r="AC9" s="569"/>
      <c r="AD9" s="569"/>
      <c r="AE9" s="569"/>
      <c r="AF9" s="569"/>
      <c r="AG9" s="570"/>
      <c r="AH9" s="571" t="s">
        <v>18</v>
      </c>
      <c r="AI9" s="572"/>
      <c r="AJ9" s="572"/>
      <c r="AK9" s="573"/>
      <c r="AL9" s="555"/>
      <c r="AM9" s="555"/>
      <c r="AN9" s="555"/>
      <c r="AO9" s="564"/>
    </row>
    <row r="10" spans="1:41" ht="14.25" customHeight="1" thickTop="1">
      <c r="A10" s="574" t="s">
        <v>587</v>
      </c>
      <c r="B10" s="575"/>
      <c r="C10" s="615" t="s">
        <v>588</v>
      </c>
      <c r="D10" s="616"/>
      <c r="E10" s="616"/>
      <c r="F10" s="617"/>
      <c r="G10" s="621" t="s">
        <v>20</v>
      </c>
      <c r="H10" s="622"/>
      <c r="I10" s="622"/>
      <c r="J10" s="622"/>
      <c r="K10" s="623"/>
      <c r="L10" s="22" t="s">
        <v>589</v>
      </c>
      <c r="M10" s="16"/>
      <c r="N10" s="16"/>
      <c r="O10" s="16"/>
      <c r="P10" s="16"/>
      <c r="Q10" s="16"/>
      <c r="R10" s="16"/>
      <c r="S10" s="16"/>
      <c r="T10" s="16"/>
      <c r="U10" s="16"/>
      <c r="V10" s="16"/>
      <c r="W10" s="16"/>
      <c r="X10" s="16"/>
      <c r="Y10" s="16"/>
      <c r="Z10" s="16"/>
      <c r="AA10" s="16"/>
      <c r="AB10" s="16"/>
      <c r="AC10" s="16"/>
      <c r="AD10" s="16"/>
      <c r="AE10" s="16"/>
      <c r="AF10" s="16"/>
      <c r="AG10" s="11"/>
      <c r="AH10" s="5"/>
      <c r="AI10" s="6" t="s">
        <v>21</v>
      </c>
      <c r="AJ10" s="6"/>
      <c r="AK10" s="7"/>
      <c r="AL10" s="23"/>
      <c r="AM10" s="12"/>
      <c r="AN10" s="12"/>
      <c r="AO10" s="24"/>
    </row>
    <row r="11" spans="1:41">
      <c r="A11" s="576"/>
      <c r="B11" s="577"/>
      <c r="C11" s="618"/>
      <c r="D11" s="619"/>
      <c r="E11" s="619"/>
      <c r="F11" s="620"/>
      <c r="G11" s="583"/>
      <c r="H11" s="584"/>
      <c r="I11" s="584"/>
      <c r="J11" s="584"/>
      <c r="K11" s="585"/>
      <c r="L11" s="23" t="s">
        <v>590</v>
      </c>
      <c r="M11" s="12"/>
      <c r="N11" s="12"/>
      <c r="O11" s="586"/>
      <c r="P11" s="586"/>
      <c r="Q11" s="586"/>
      <c r="R11" s="586"/>
      <c r="S11" s="12" t="s">
        <v>591</v>
      </c>
      <c r="T11" s="12"/>
      <c r="U11" s="12"/>
      <c r="V11" s="12"/>
      <c r="W11" s="12"/>
      <c r="X11" s="257" t="s">
        <v>592</v>
      </c>
      <c r="AG11" s="11"/>
      <c r="AH11" s="5"/>
      <c r="AI11" s="6" t="s">
        <v>22</v>
      </c>
      <c r="AJ11" s="6"/>
      <c r="AK11" s="7"/>
      <c r="AL11" s="23"/>
      <c r="AM11" s="12"/>
      <c r="AN11" s="12"/>
      <c r="AO11" s="24"/>
    </row>
    <row r="12" spans="1:41">
      <c r="A12" s="576"/>
      <c r="B12" s="577"/>
      <c r="C12" s="618"/>
      <c r="D12" s="619"/>
      <c r="E12" s="619"/>
      <c r="F12" s="620"/>
      <c r="G12" s="209"/>
      <c r="H12" s="229"/>
      <c r="I12" s="229"/>
      <c r="J12" s="229"/>
      <c r="K12" s="210"/>
      <c r="L12" s="23" t="s">
        <v>593</v>
      </c>
      <c r="M12" s="12"/>
      <c r="N12" s="12"/>
      <c r="O12" s="624"/>
      <c r="P12" s="624"/>
      <c r="Q12" s="624"/>
      <c r="R12" s="624"/>
      <c r="S12" s="12" t="s">
        <v>594</v>
      </c>
      <c r="T12" s="12"/>
      <c r="U12" s="12"/>
      <c r="V12" s="12"/>
      <c r="W12" s="12"/>
      <c r="X12" s="12"/>
      <c r="Y12" s="234"/>
      <c r="Z12" s="234"/>
      <c r="AA12" s="234"/>
      <c r="AB12" s="234"/>
      <c r="AC12" s="12"/>
      <c r="AD12" s="12"/>
      <c r="AE12" s="12"/>
      <c r="AF12" s="12"/>
      <c r="AG12" s="11"/>
      <c r="AH12" s="5"/>
      <c r="AI12" s="6" t="s">
        <v>10</v>
      </c>
      <c r="AJ12" s="6"/>
      <c r="AK12" s="7"/>
      <c r="AL12" s="23"/>
      <c r="AM12" s="5"/>
      <c r="AN12" s="12" t="s">
        <v>566</v>
      </c>
      <c r="AO12" s="24"/>
    </row>
    <row r="13" spans="1:41">
      <c r="A13" s="576"/>
      <c r="B13" s="577"/>
      <c r="C13" s="618"/>
      <c r="D13" s="619"/>
      <c r="E13" s="619"/>
      <c r="F13" s="620"/>
      <c r="G13" s="580" t="s">
        <v>595</v>
      </c>
      <c r="H13" s="581"/>
      <c r="I13" s="581"/>
      <c r="J13" s="581"/>
      <c r="K13" s="582"/>
      <c r="L13" s="22" t="s">
        <v>596</v>
      </c>
      <c r="M13" s="14"/>
      <c r="N13" s="14"/>
      <c r="O13" s="14"/>
      <c r="P13" s="14"/>
      <c r="Q13" s="15"/>
      <c r="R13" s="16"/>
      <c r="S13" s="16"/>
      <c r="T13" s="246"/>
      <c r="U13" s="208"/>
      <c r="V13" s="246"/>
      <c r="W13" s="246"/>
      <c r="X13" s="246"/>
      <c r="Y13" s="246"/>
      <c r="Z13" s="246"/>
      <c r="AA13" s="246"/>
      <c r="AB13" s="246"/>
      <c r="AC13" s="246"/>
      <c r="AD13" s="246"/>
      <c r="AE13" s="246"/>
      <c r="AF13" s="246"/>
      <c r="AG13" s="247"/>
      <c r="AH13" s="5"/>
      <c r="AI13" s="6" t="s">
        <v>23</v>
      </c>
      <c r="AJ13" s="6"/>
      <c r="AK13" s="7"/>
      <c r="AL13" s="23"/>
      <c r="AM13" s="12"/>
      <c r="AN13" s="12"/>
      <c r="AO13" s="24"/>
    </row>
    <row r="14" spans="1:41">
      <c r="A14" s="576"/>
      <c r="B14" s="577"/>
      <c r="C14" s="618"/>
      <c r="D14" s="619"/>
      <c r="E14" s="619"/>
      <c r="F14" s="620"/>
      <c r="G14" s="583"/>
      <c r="H14" s="584"/>
      <c r="I14" s="584"/>
      <c r="J14" s="584"/>
      <c r="K14" s="585"/>
      <c r="L14" s="23" t="s">
        <v>590</v>
      </c>
      <c r="M14" s="12"/>
      <c r="N14" s="12"/>
      <c r="O14" s="586"/>
      <c r="P14" s="586"/>
      <c r="Q14" s="586"/>
      <c r="R14" s="586"/>
      <c r="S14" s="12" t="s">
        <v>597</v>
      </c>
      <c r="T14" s="9"/>
      <c r="X14" s="257" t="s">
        <v>592</v>
      </c>
      <c r="AD14" s="9"/>
      <c r="AE14" s="12"/>
      <c r="AF14" s="12"/>
      <c r="AG14" s="11"/>
      <c r="AH14" s="5"/>
      <c r="AI14" s="6" t="s">
        <v>24</v>
      </c>
      <c r="AJ14" s="6"/>
      <c r="AK14" s="7"/>
      <c r="AO14" s="239"/>
    </row>
    <row r="15" spans="1:41" ht="14.25" thickBot="1">
      <c r="A15" s="578"/>
      <c r="B15" s="579"/>
      <c r="C15" s="248"/>
      <c r="D15" s="249"/>
      <c r="E15" s="249"/>
      <c r="F15" s="250"/>
      <c r="G15" s="85"/>
      <c r="H15" s="86"/>
      <c r="I15" s="86"/>
      <c r="J15" s="86"/>
      <c r="K15" s="87"/>
      <c r="L15" s="251" t="s">
        <v>598</v>
      </c>
      <c r="M15" s="251"/>
      <c r="N15" s="251"/>
      <c r="O15" s="625"/>
      <c r="P15" s="625"/>
      <c r="Q15" s="625"/>
      <c r="R15" s="625"/>
      <c r="S15" s="251" t="s">
        <v>15</v>
      </c>
      <c r="T15" s="252"/>
      <c r="U15" s="84"/>
      <c r="V15" s="84"/>
      <c r="W15" s="84"/>
      <c r="X15" s="253"/>
      <c r="Y15" s="253"/>
      <c r="Z15" s="253"/>
      <c r="AA15" s="253"/>
      <c r="AB15" s="84"/>
      <c r="AC15" s="252"/>
      <c r="AD15" s="252"/>
      <c r="AE15" s="84"/>
      <c r="AF15" s="84"/>
      <c r="AG15" s="89"/>
      <c r="AH15" s="249"/>
      <c r="AI15" s="10"/>
      <c r="AJ15" s="10"/>
      <c r="AK15" s="254"/>
      <c r="AL15" s="255"/>
      <c r="AM15" s="255"/>
      <c r="AN15" s="255"/>
      <c r="AO15" s="256"/>
    </row>
    <row r="16" spans="1:41">
      <c r="A16" s="230"/>
      <c r="B16" s="257" t="s">
        <v>599</v>
      </c>
      <c r="C16" s="207"/>
      <c r="D16" s="207"/>
      <c r="E16" s="207"/>
      <c r="F16" s="207"/>
      <c r="G16" s="229"/>
      <c r="H16" s="229"/>
      <c r="I16" s="229"/>
      <c r="J16" s="229"/>
      <c r="K16" s="229"/>
      <c r="L16" s="12"/>
      <c r="M16" s="12"/>
      <c r="N16" s="12"/>
      <c r="O16" s="207"/>
      <c r="P16" s="207"/>
      <c r="Q16" s="207"/>
      <c r="R16" s="207"/>
      <c r="S16" s="12"/>
      <c r="T16" s="9"/>
      <c r="U16" s="12"/>
      <c r="V16" s="12"/>
      <c r="W16" s="12"/>
      <c r="X16" s="234"/>
      <c r="Y16" s="234"/>
      <c r="Z16" s="234"/>
      <c r="AA16" s="234"/>
      <c r="AB16" s="12"/>
      <c r="AC16" s="9"/>
      <c r="AD16" s="9"/>
      <c r="AE16" s="12"/>
      <c r="AF16" s="12"/>
      <c r="AG16" s="12"/>
      <c r="AH16" s="207"/>
      <c r="AI16" s="12"/>
      <c r="AJ16" s="12"/>
      <c r="AK16" s="12"/>
    </row>
    <row r="17" spans="1:45">
      <c r="A17" s="230"/>
      <c r="B17" s="257" t="s">
        <v>600</v>
      </c>
      <c r="C17" s="207"/>
      <c r="D17" s="207"/>
      <c r="E17" s="207"/>
      <c r="F17" s="207"/>
      <c r="G17" s="229"/>
      <c r="H17" s="229"/>
      <c r="I17" s="229"/>
      <c r="J17" s="229"/>
      <c r="K17" s="229"/>
      <c r="L17" s="12"/>
      <c r="M17" s="12"/>
      <c r="N17" s="12"/>
      <c r="O17" s="207"/>
      <c r="P17" s="207"/>
      <c r="Q17" s="207"/>
      <c r="R17" s="207"/>
      <c r="S17" s="12"/>
      <c r="T17" s="9"/>
      <c r="U17" s="12"/>
      <c r="V17" s="12"/>
      <c r="W17" s="12"/>
      <c r="X17" s="234"/>
      <c r="Y17" s="234"/>
      <c r="Z17" s="234"/>
      <c r="AA17" s="234"/>
      <c r="AB17" s="12"/>
      <c r="AC17" s="9"/>
      <c r="AD17" s="9"/>
      <c r="AE17" s="12"/>
      <c r="AF17" s="12"/>
      <c r="AG17" s="12"/>
      <c r="AH17" s="207"/>
      <c r="AI17" s="12"/>
      <c r="AJ17" s="12"/>
      <c r="AK17" s="12"/>
    </row>
    <row r="18" spans="1:45" ht="14.25">
      <c r="A18" s="230"/>
      <c r="B18" s="230"/>
      <c r="C18" s="207"/>
      <c r="D18" s="207"/>
      <c r="E18" s="207"/>
      <c r="F18" s="207"/>
      <c r="G18" s="229"/>
      <c r="H18" s="229"/>
      <c r="I18" s="229"/>
      <c r="J18" s="229"/>
      <c r="K18" s="229"/>
      <c r="L18" s="12"/>
      <c r="M18" s="12"/>
      <c r="N18" s="12"/>
      <c r="O18" s="207"/>
      <c r="P18" s="207"/>
      <c r="Q18" s="207"/>
      <c r="R18" s="207"/>
      <c r="S18" s="12"/>
      <c r="T18" s="9"/>
      <c r="U18" s="12"/>
      <c r="V18" s="12"/>
      <c r="W18" s="12"/>
      <c r="X18" s="234"/>
      <c r="Y18" s="234"/>
      <c r="Z18" s="234"/>
      <c r="AA18" s="234"/>
      <c r="AB18" s="12"/>
      <c r="AC18" s="9"/>
      <c r="AD18" s="9"/>
      <c r="AE18" s="12"/>
      <c r="AF18" s="12"/>
      <c r="AG18" s="12"/>
      <c r="AH18" s="207"/>
      <c r="AI18" s="12"/>
      <c r="AJ18" s="12"/>
      <c r="AK18" s="12"/>
      <c r="AS18" s="233"/>
    </row>
    <row r="19" spans="1:45" ht="14.25" thickBot="1">
      <c r="A19" s="18" t="s">
        <v>556</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5">
      <c r="A20" s="482" t="s">
        <v>25</v>
      </c>
      <c r="B20" s="483"/>
      <c r="C20" s="483" t="s">
        <v>27</v>
      </c>
      <c r="D20" s="483"/>
      <c r="E20" s="483"/>
      <c r="F20" s="486" t="s">
        <v>557</v>
      </c>
      <c r="G20" s="486"/>
      <c r="H20" s="486"/>
      <c r="I20" s="486"/>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6"/>
      <c r="AK20" s="486"/>
      <c r="AL20" s="448" t="s">
        <v>8</v>
      </c>
      <c r="AM20" s="448"/>
      <c r="AN20" s="448"/>
      <c r="AO20" s="449"/>
    </row>
    <row r="21" spans="1:45">
      <c r="A21" s="484"/>
      <c r="B21" s="485"/>
      <c r="C21" s="485"/>
      <c r="D21" s="485"/>
      <c r="E21" s="485"/>
      <c r="F21" s="452" t="s">
        <v>9</v>
      </c>
      <c r="G21" s="452"/>
      <c r="H21" s="452"/>
      <c r="I21" s="452"/>
      <c r="J21" s="452"/>
      <c r="K21" s="452"/>
      <c r="L21" s="452" t="s">
        <v>558</v>
      </c>
      <c r="M21" s="452"/>
      <c r="N21" s="452"/>
      <c r="O21" s="452"/>
      <c r="P21" s="452"/>
      <c r="Q21" s="452"/>
      <c r="R21" s="452"/>
      <c r="S21" s="452"/>
      <c r="T21" s="452"/>
      <c r="U21" s="452"/>
      <c r="V21" s="452"/>
      <c r="W21" s="452"/>
      <c r="X21" s="452"/>
      <c r="Y21" s="452"/>
      <c r="Z21" s="452"/>
      <c r="AA21" s="452"/>
      <c r="AB21" s="452"/>
      <c r="AC21" s="452"/>
      <c r="AD21" s="452"/>
      <c r="AE21" s="452"/>
      <c r="AF21" s="452"/>
      <c r="AG21" s="452"/>
      <c r="AH21" s="453" t="s">
        <v>18</v>
      </c>
      <c r="AI21" s="453"/>
      <c r="AJ21" s="453"/>
      <c r="AK21" s="453"/>
      <c r="AL21" s="450"/>
      <c r="AM21" s="450"/>
      <c r="AN21" s="450"/>
      <c r="AO21" s="451"/>
    </row>
    <row r="22" spans="1:45">
      <c r="A22" s="484" t="s">
        <v>559</v>
      </c>
      <c r="B22" s="485"/>
      <c r="C22" s="3"/>
      <c r="D22" s="3"/>
      <c r="E22" s="3"/>
      <c r="F22" s="34" t="s">
        <v>560</v>
      </c>
      <c r="G22" s="26"/>
      <c r="H22" s="26"/>
      <c r="I22" s="26"/>
      <c r="J22" s="26"/>
      <c r="K22" s="35"/>
      <c r="L22" s="34" t="s">
        <v>560</v>
      </c>
      <c r="M22" s="26"/>
      <c r="N22" s="26"/>
      <c r="O22" s="26"/>
      <c r="P22" s="26"/>
      <c r="Q22" s="26"/>
      <c r="R22" s="264" t="s">
        <v>14</v>
      </c>
      <c r="S22" s="604"/>
      <c r="T22" s="605"/>
      <c r="U22" s="605"/>
      <c r="V22" s="605"/>
      <c r="W22" s="605"/>
      <c r="X22" s="264" t="s">
        <v>15</v>
      </c>
      <c r="Y22" s="26" t="s">
        <v>488</v>
      </c>
      <c r="Z22" s="26"/>
      <c r="AA22" s="338"/>
      <c r="AB22" s="338"/>
      <c r="AC22" s="338"/>
      <c r="AD22" s="26"/>
      <c r="AE22" s="26"/>
      <c r="AF22" s="26"/>
      <c r="AG22" s="35"/>
      <c r="AH22" s="5"/>
      <c r="AI22" s="26" t="s">
        <v>10</v>
      </c>
      <c r="AJ22" s="26"/>
      <c r="AK22" s="35"/>
      <c r="AL22" s="26"/>
      <c r="AM22" s="26"/>
      <c r="AN22" s="26"/>
      <c r="AO22" s="41"/>
    </row>
    <row r="23" spans="1:45">
      <c r="A23" s="484"/>
      <c r="B23" s="485"/>
      <c r="C23" s="3"/>
      <c r="D23" s="3"/>
      <c r="E23" s="3"/>
      <c r="F23" s="36"/>
      <c r="G23" s="3"/>
      <c r="H23" s="3"/>
      <c r="I23" s="3"/>
      <c r="J23" s="3"/>
      <c r="K23" s="28"/>
      <c r="L23" s="37"/>
      <c r="M23" s="38"/>
      <c r="N23" s="38"/>
      <c r="O23" s="38"/>
      <c r="P23" s="38"/>
      <c r="Q23" s="38"/>
      <c r="R23" s="38"/>
      <c r="S23" s="38"/>
      <c r="T23" s="38"/>
      <c r="U23" s="38"/>
      <c r="V23" s="38"/>
      <c r="W23" s="38"/>
      <c r="X23" s="38"/>
      <c r="Y23" s="38"/>
      <c r="Z23" s="38"/>
      <c r="AA23" s="38"/>
      <c r="AB23" s="38"/>
      <c r="AC23" s="38"/>
      <c r="AD23" s="38"/>
      <c r="AE23" s="38"/>
      <c r="AF23" s="38"/>
      <c r="AG23" s="39"/>
      <c r="AH23" s="206"/>
      <c r="AI23" s="38" t="s">
        <v>561</v>
      </c>
      <c r="AJ23" s="38"/>
      <c r="AK23" s="39"/>
      <c r="AL23" s="36"/>
      <c r="AM23" s="3"/>
      <c r="AN23" s="3"/>
      <c r="AO23" s="29"/>
    </row>
    <row r="24" spans="1:45">
      <c r="A24" s="522" t="s">
        <v>562</v>
      </c>
      <c r="B24" s="523"/>
      <c r="C24" s="34"/>
      <c r="D24" s="26"/>
      <c r="E24" s="35"/>
      <c r="F24" s="34" t="s">
        <v>563</v>
      </c>
      <c r="G24" s="26"/>
      <c r="H24" s="26"/>
      <c r="I24" s="26"/>
      <c r="J24" s="26"/>
      <c r="K24" s="26"/>
      <c r="L24" s="40"/>
      <c r="M24" s="204" t="s">
        <v>601</v>
      </c>
      <c r="N24" s="26"/>
      <c r="O24" s="26"/>
      <c r="P24" s="26"/>
      <c r="Q24" s="26"/>
      <c r="R24" s="26"/>
      <c r="S24" s="26"/>
      <c r="T24" s="26"/>
      <c r="U24" s="26"/>
      <c r="V24" s="26"/>
      <c r="W24" s="26"/>
      <c r="X24" s="26"/>
      <c r="Y24" s="26"/>
      <c r="Z24" s="26"/>
      <c r="AA24" s="26"/>
      <c r="AB24" s="26"/>
      <c r="AC24" s="26"/>
      <c r="AD24" s="26"/>
      <c r="AE24" s="3"/>
      <c r="AF24" s="3"/>
      <c r="AG24" s="28"/>
      <c r="AH24" s="5"/>
      <c r="AI24" s="3" t="s">
        <v>21</v>
      </c>
      <c r="AJ24" s="3"/>
      <c r="AK24" s="28"/>
      <c r="AL24" s="3"/>
      <c r="AM24" s="3"/>
      <c r="AN24" s="3"/>
      <c r="AO24" s="29"/>
    </row>
    <row r="25" spans="1:45">
      <c r="A25" s="524"/>
      <c r="B25" s="525"/>
      <c r="C25" s="36"/>
      <c r="D25" s="3"/>
      <c r="E25" s="28"/>
      <c r="F25" s="36"/>
      <c r="G25" s="3"/>
      <c r="H25" s="3"/>
      <c r="I25" s="3"/>
      <c r="J25" s="3"/>
      <c r="K25" s="3"/>
      <c r="L25" s="36"/>
      <c r="M25" s="3"/>
      <c r="N25" s="3"/>
      <c r="O25" s="3"/>
      <c r="P25" s="3"/>
      <c r="Q25" s="3"/>
      <c r="R25" s="3"/>
      <c r="S25" s="3"/>
      <c r="T25" s="3"/>
      <c r="U25" s="3"/>
      <c r="V25" s="3"/>
      <c r="W25" s="3"/>
      <c r="X25" s="3"/>
      <c r="Y25" s="3"/>
      <c r="Z25" s="3"/>
      <c r="AA25" s="3"/>
      <c r="AB25" s="3"/>
      <c r="AC25" s="3"/>
      <c r="AD25" s="3"/>
      <c r="AE25" s="3"/>
      <c r="AF25" s="3"/>
      <c r="AG25" s="28"/>
      <c r="AH25" s="5"/>
      <c r="AI25" s="3" t="s">
        <v>22</v>
      </c>
      <c r="AJ25" s="3"/>
      <c r="AK25" s="28"/>
      <c r="AL25" s="3"/>
      <c r="AM25" s="5"/>
      <c r="AN25" s="12" t="s">
        <v>566</v>
      </c>
      <c r="AO25" s="29"/>
    </row>
    <row r="26" spans="1:45">
      <c r="A26" s="524"/>
      <c r="B26" s="525"/>
      <c r="C26" s="36"/>
      <c r="D26" s="3"/>
      <c r="E26" s="28"/>
      <c r="F26" s="36"/>
      <c r="G26" s="3"/>
      <c r="H26" s="3"/>
      <c r="I26" s="3"/>
      <c r="J26" s="3"/>
      <c r="K26" s="3"/>
      <c r="L26" s="36"/>
      <c r="M26" s="3"/>
      <c r="N26" s="234"/>
      <c r="O26" s="628"/>
      <c r="P26" s="628"/>
      <c r="Q26" s="628"/>
      <c r="R26" s="628"/>
      <c r="S26" s="628"/>
      <c r="T26" s="234"/>
      <c r="U26" s="3"/>
      <c r="V26" s="3"/>
      <c r="W26" s="3"/>
      <c r="X26" s="3"/>
      <c r="Y26" s="3"/>
      <c r="Z26" s="3"/>
      <c r="AA26" s="3"/>
      <c r="AB26" s="3"/>
      <c r="AC26" s="3"/>
      <c r="AD26" s="3"/>
      <c r="AE26" s="3"/>
      <c r="AF26" s="3"/>
      <c r="AG26" s="28"/>
      <c r="AH26" s="3"/>
      <c r="AI26" s="3"/>
      <c r="AJ26" s="3"/>
      <c r="AK26" s="28"/>
      <c r="AL26" s="3"/>
      <c r="AM26" s="12"/>
      <c r="AN26" s="12"/>
      <c r="AO26" s="29"/>
    </row>
    <row r="27" spans="1:45">
      <c r="A27" s="524"/>
      <c r="B27" s="525"/>
      <c r="C27" s="36"/>
      <c r="D27" s="3"/>
      <c r="E27" s="28"/>
      <c r="F27" s="36"/>
      <c r="G27" s="3"/>
      <c r="H27" s="3"/>
      <c r="I27" s="3"/>
      <c r="J27" s="3"/>
      <c r="K27" s="3"/>
      <c r="L27" s="36"/>
      <c r="M27" s="3"/>
      <c r="N27" s="3"/>
      <c r="O27" s="3"/>
      <c r="P27" s="3"/>
      <c r="Q27" s="3"/>
      <c r="R27" s="3"/>
      <c r="S27" s="3"/>
      <c r="T27" s="3"/>
      <c r="U27" s="3"/>
      <c r="V27" s="3"/>
      <c r="W27" s="3"/>
      <c r="X27" s="3"/>
      <c r="Y27" s="3"/>
      <c r="Z27" s="3"/>
      <c r="AA27" s="3"/>
      <c r="AB27" s="3"/>
      <c r="AC27" s="3"/>
      <c r="AD27" s="3"/>
      <c r="AE27" s="3"/>
      <c r="AF27" s="3"/>
      <c r="AG27" s="28"/>
      <c r="AH27" s="3"/>
      <c r="AI27" s="3"/>
      <c r="AJ27" s="3"/>
      <c r="AK27" s="28"/>
      <c r="AL27" s="3"/>
      <c r="AM27" s="3"/>
      <c r="AN27" s="3"/>
      <c r="AO27" s="29"/>
    </row>
    <row r="28" spans="1:45">
      <c r="A28" s="524"/>
      <c r="B28" s="525"/>
      <c r="C28" s="36"/>
      <c r="D28" s="3"/>
      <c r="E28" s="28"/>
      <c r="F28" s="36"/>
      <c r="G28" s="3"/>
      <c r="H28" s="3"/>
      <c r="I28" s="3"/>
      <c r="J28" s="3"/>
      <c r="K28" s="3"/>
      <c r="L28" s="36"/>
      <c r="M28" s="3"/>
      <c r="N28" s="234"/>
      <c r="O28" s="629"/>
      <c r="P28" s="629"/>
      <c r="Q28" s="629"/>
      <c r="R28" s="629"/>
      <c r="S28" s="629"/>
      <c r="T28" s="234"/>
      <c r="U28" s="3"/>
      <c r="V28" s="3"/>
      <c r="W28" s="3"/>
      <c r="X28" s="3"/>
      <c r="Y28" s="3"/>
      <c r="Z28" s="3"/>
      <c r="AA28" s="3"/>
      <c r="AB28" s="3"/>
      <c r="AC28" s="3"/>
      <c r="AD28" s="3"/>
      <c r="AE28" s="3"/>
      <c r="AF28" s="3"/>
      <c r="AG28" s="3"/>
      <c r="AH28" s="36"/>
      <c r="AI28" s="3"/>
      <c r="AJ28" s="3"/>
      <c r="AK28" s="28"/>
      <c r="AL28" s="3"/>
      <c r="AM28" s="3"/>
      <c r="AN28" s="3"/>
      <c r="AO28" s="29"/>
    </row>
    <row r="29" spans="1:45">
      <c r="A29" s="524"/>
      <c r="B29" s="525"/>
      <c r="C29" s="36"/>
      <c r="D29" s="3"/>
      <c r="E29" s="28"/>
      <c r="F29" s="36"/>
      <c r="G29" s="3"/>
      <c r="H29" s="3"/>
      <c r="I29" s="3"/>
      <c r="J29" s="3"/>
      <c r="K29" s="28"/>
      <c r="L29" s="3"/>
      <c r="N29" s="3"/>
      <c r="O29" s="3"/>
      <c r="P29" s="234"/>
      <c r="Q29" s="630"/>
      <c r="R29" s="630"/>
      <c r="S29" s="630"/>
      <c r="T29" s="630"/>
      <c r="U29" s="630"/>
      <c r="V29" s="234"/>
      <c r="W29" s="3"/>
      <c r="X29" s="3"/>
      <c r="Y29" s="3"/>
      <c r="Z29" s="3"/>
      <c r="AA29" s="3"/>
      <c r="AB29" s="3"/>
      <c r="AC29" s="3"/>
      <c r="AD29" s="3"/>
      <c r="AE29" s="3"/>
      <c r="AF29" s="3"/>
      <c r="AG29" s="3"/>
      <c r="AH29" s="36"/>
      <c r="AI29" s="3"/>
      <c r="AJ29" s="3"/>
      <c r="AK29" s="28"/>
      <c r="AL29" s="3"/>
      <c r="AM29" s="3"/>
      <c r="AN29" s="3"/>
      <c r="AO29" s="29"/>
    </row>
    <row r="30" spans="1:45" ht="14.25" thickBot="1">
      <c r="A30" s="626"/>
      <c r="B30" s="627"/>
      <c r="C30" s="30"/>
      <c r="D30" s="31"/>
      <c r="E30" s="32"/>
      <c r="F30" s="30"/>
      <c r="G30" s="31"/>
      <c r="H30" s="31"/>
      <c r="I30" s="31"/>
      <c r="J30" s="31"/>
      <c r="K30" s="31"/>
      <c r="L30" s="30"/>
      <c r="M30" s="31"/>
      <c r="N30" s="31"/>
      <c r="O30" s="31"/>
      <c r="P30" s="31"/>
      <c r="Q30" s="31"/>
      <c r="R30" s="31"/>
      <c r="S30" s="31"/>
      <c r="T30" s="31"/>
      <c r="U30" s="31"/>
      <c r="V30" s="31"/>
      <c r="W30" s="31"/>
      <c r="X30" s="31"/>
      <c r="Y30" s="31"/>
      <c r="Z30" s="31"/>
      <c r="AA30" s="31"/>
      <c r="AB30" s="31"/>
      <c r="AC30" s="31"/>
      <c r="AD30" s="31"/>
      <c r="AE30" s="31"/>
      <c r="AF30" s="31"/>
      <c r="AG30" s="32"/>
      <c r="AH30" s="30"/>
      <c r="AI30" s="31"/>
      <c r="AJ30" s="31"/>
      <c r="AK30" s="32"/>
      <c r="AL30" s="31"/>
      <c r="AM30" s="31"/>
      <c r="AN30" s="31"/>
      <c r="AO30" s="33"/>
    </row>
    <row r="31" spans="1:45">
      <c r="B31" s="12" t="s">
        <v>819</v>
      </c>
      <c r="C31" s="12"/>
      <c r="D31" s="12"/>
      <c r="E31" s="12"/>
      <c r="F31" s="12"/>
      <c r="G31" s="12"/>
      <c r="H31" s="12"/>
      <c r="I31" s="12"/>
      <c r="J31" s="12"/>
    </row>
    <row r="33" spans="1:41" ht="14.25" thickBot="1"/>
    <row r="34" spans="1:41">
      <c r="A34" s="241" t="s">
        <v>582</v>
      </c>
      <c r="B34" s="242"/>
      <c r="C34" s="242"/>
      <c r="D34" s="242"/>
      <c r="E34" s="242"/>
      <c r="F34" s="242"/>
      <c r="G34" s="243"/>
      <c r="H34" s="589"/>
      <c r="I34" s="590"/>
      <c r="J34" s="590"/>
      <c r="K34" s="590"/>
      <c r="L34" s="590"/>
      <c r="M34" s="590"/>
      <c r="N34" s="590"/>
      <c r="O34" s="590"/>
      <c r="P34" s="590"/>
      <c r="Q34" s="590"/>
      <c r="R34" s="590"/>
      <c r="S34" s="590"/>
      <c r="T34" s="590"/>
      <c r="U34" s="590"/>
      <c r="V34" s="590"/>
      <c r="W34" s="590"/>
      <c r="X34" s="590"/>
      <c r="Y34" s="590"/>
      <c r="Z34" s="590"/>
      <c r="AA34" s="590"/>
      <c r="AB34" s="590"/>
      <c r="AC34" s="590"/>
      <c r="AD34" s="590"/>
      <c r="AE34" s="590"/>
      <c r="AF34" s="590"/>
      <c r="AG34" s="590"/>
      <c r="AH34" s="590"/>
      <c r="AI34" s="590"/>
      <c r="AJ34" s="590"/>
      <c r="AK34" s="590"/>
      <c r="AL34" s="590"/>
      <c r="AM34" s="590"/>
      <c r="AN34" s="590"/>
      <c r="AO34" s="591"/>
    </row>
    <row r="35" spans="1:41">
      <c r="A35" s="244"/>
      <c r="G35" s="245"/>
      <c r="H35" s="592"/>
      <c r="I35" s="593"/>
      <c r="J35" s="593"/>
      <c r="K35" s="593"/>
      <c r="L35" s="593"/>
      <c r="M35" s="593"/>
      <c r="N35" s="593"/>
      <c r="O35" s="593"/>
      <c r="P35" s="593"/>
      <c r="Q35" s="593"/>
      <c r="R35" s="593"/>
      <c r="S35" s="593"/>
      <c r="T35" s="593"/>
      <c r="U35" s="593"/>
      <c r="V35" s="593"/>
      <c r="W35" s="593"/>
      <c r="X35" s="593"/>
      <c r="Y35" s="593"/>
      <c r="Z35" s="593"/>
      <c r="AA35" s="593"/>
      <c r="AB35" s="593"/>
      <c r="AC35" s="593"/>
      <c r="AD35" s="593"/>
      <c r="AE35" s="593"/>
      <c r="AF35" s="593"/>
      <c r="AG35" s="593"/>
      <c r="AH35" s="593"/>
      <c r="AI35" s="593"/>
      <c r="AJ35" s="593"/>
      <c r="AK35" s="593"/>
      <c r="AL35" s="593"/>
      <c r="AM35" s="593"/>
      <c r="AN35" s="593"/>
      <c r="AO35" s="594"/>
    </row>
    <row r="36" spans="1:41">
      <c r="A36" s="598" t="s">
        <v>583</v>
      </c>
      <c r="B36" s="599"/>
      <c r="C36" s="599"/>
      <c r="D36" s="599"/>
      <c r="E36" s="599"/>
      <c r="F36" s="599"/>
      <c r="G36" s="600"/>
      <c r="H36" s="592"/>
      <c r="I36" s="593"/>
      <c r="J36" s="593"/>
      <c r="K36" s="593"/>
      <c r="L36" s="593"/>
      <c r="M36" s="593"/>
      <c r="N36" s="593"/>
      <c r="O36" s="593"/>
      <c r="P36" s="593"/>
      <c r="Q36" s="593"/>
      <c r="R36" s="593"/>
      <c r="S36" s="593"/>
      <c r="T36" s="593"/>
      <c r="U36" s="593"/>
      <c r="V36" s="593"/>
      <c r="W36" s="593"/>
      <c r="X36" s="593"/>
      <c r="Y36" s="593"/>
      <c r="Z36" s="593"/>
      <c r="AA36" s="593"/>
      <c r="AB36" s="593"/>
      <c r="AC36" s="593"/>
      <c r="AD36" s="593"/>
      <c r="AE36" s="593"/>
      <c r="AF36" s="593"/>
      <c r="AG36" s="593"/>
      <c r="AH36" s="593"/>
      <c r="AI36" s="593"/>
      <c r="AJ36" s="593"/>
      <c r="AK36" s="593"/>
      <c r="AL36" s="593"/>
      <c r="AM36" s="593"/>
      <c r="AN36" s="593"/>
      <c r="AO36" s="594"/>
    </row>
    <row r="37" spans="1:41">
      <c r="A37" s="598"/>
      <c r="B37" s="599"/>
      <c r="C37" s="599"/>
      <c r="D37" s="599"/>
      <c r="E37" s="599"/>
      <c r="F37" s="599"/>
      <c r="G37" s="600"/>
      <c r="H37" s="592"/>
      <c r="I37" s="593"/>
      <c r="J37" s="593"/>
      <c r="K37" s="593"/>
      <c r="L37" s="593"/>
      <c r="M37" s="593"/>
      <c r="N37" s="593"/>
      <c r="O37" s="593"/>
      <c r="P37" s="593"/>
      <c r="Q37" s="593"/>
      <c r="R37" s="593"/>
      <c r="S37" s="593"/>
      <c r="T37" s="593"/>
      <c r="U37" s="593"/>
      <c r="V37" s="593"/>
      <c r="W37" s="593"/>
      <c r="X37" s="593"/>
      <c r="Y37" s="593"/>
      <c r="Z37" s="593"/>
      <c r="AA37" s="593"/>
      <c r="AB37" s="593"/>
      <c r="AC37" s="593"/>
      <c r="AD37" s="593"/>
      <c r="AE37" s="593"/>
      <c r="AF37" s="593"/>
      <c r="AG37" s="593"/>
      <c r="AH37" s="593"/>
      <c r="AI37" s="593"/>
      <c r="AJ37" s="593"/>
      <c r="AK37" s="593"/>
      <c r="AL37" s="593"/>
      <c r="AM37" s="593"/>
      <c r="AN37" s="593"/>
      <c r="AO37" s="594"/>
    </row>
    <row r="38" spans="1:41">
      <c r="A38" s="598"/>
      <c r="B38" s="599"/>
      <c r="C38" s="599"/>
      <c r="D38" s="599"/>
      <c r="E38" s="599"/>
      <c r="F38" s="599"/>
      <c r="G38" s="600"/>
      <c r="H38" s="592"/>
      <c r="I38" s="593"/>
      <c r="J38" s="593"/>
      <c r="K38" s="593"/>
      <c r="L38" s="593"/>
      <c r="M38" s="593"/>
      <c r="N38" s="593"/>
      <c r="O38" s="593"/>
      <c r="P38" s="593"/>
      <c r="Q38" s="593"/>
      <c r="R38" s="593"/>
      <c r="S38" s="593"/>
      <c r="T38" s="593"/>
      <c r="U38" s="593"/>
      <c r="V38" s="593"/>
      <c r="W38" s="593"/>
      <c r="X38" s="593"/>
      <c r="Y38" s="593"/>
      <c r="Z38" s="593"/>
      <c r="AA38" s="593"/>
      <c r="AB38" s="593"/>
      <c r="AC38" s="593"/>
      <c r="AD38" s="593"/>
      <c r="AE38" s="593"/>
      <c r="AF38" s="593"/>
      <c r="AG38" s="593"/>
      <c r="AH38" s="593"/>
      <c r="AI38" s="593"/>
      <c r="AJ38" s="593"/>
      <c r="AK38" s="593"/>
      <c r="AL38" s="593"/>
      <c r="AM38" s="593"/>
      <c r="AN38" s="593"/>
      <c r="AO38" s="594"/>
    </row>
    <row r="39" spans="1:41" ht="14.25" thickBot="1">
      <c r="A39" s="601"/>
      <c r="B39" s="602"/>
      <c r="C39" s="602"/>
      <c r="D39" s="602"/>
      <c r="E39" s="602"/>
      <c r="F39" s="602"/>
      <c r="G39" s="603"/>
      <c r="H39" s="595"/>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c r="AO39" s="597"/>
    </row>
  </sheetData>
  <sheetProtection sheet="1" formatCells="0" formatColumns="0" formatRows="0" selectLockedCells="1"/>
  <mergeCells count="33">
    <mergeCell ref="H34:AO39"/>
    <mergeCell ref="A36:G39"/>
    <mergeCell ref="A22:B23"/>
    <mergeCell ref="S22:W22"/>
    <mergeCell ref="A24:B30"/>
    <mergeCell ref="O26:S26"/>
    <mergeCell ref="O28:S28"/>
    <mergeCell ref="Q29:U29"/>
    <mergeCell ref="A20:B21"/>
    <mergeCell ref="C20:E21"/>
    <mergeCell ref="F20:AK20"/>
    <mergeCell ref="AL20:AO21"/>
    <mergeCell ref="F21:K21"/>
    <mergeCell ref="L21:AG21"/>
    <mergeCell ref="AH21:AK21"/>
    <mergeCell ref="A10:B15"/>
    <mergeCell ref="C10:F14"/>
    <mergeCell ref="G10:K11"/>
    <mergeCell ref="O11:R11"/>
    <mergeCell ref="O12:R12"/>
    <mergeCell ref="G13:K14"/>
    <mergeCell ref="O14:R14"/>
    <mergeCell ref="O15:R15"/>
    <mergeCell ref="A2:AO2"/>
    <mergeCell ref="A6:P6"/>
    <mergeCell ref="Q6:AO6"/>
    <mergeCell ref="A8:B9"/>
    <mergeCell ref="C8:F9"/>
    <mergeCell ref="G8:AK8"/>
    <mergeCell ref="AL8:AO9"/>
    <mergeCell ref="G9:K9"/>
    <mergeCell ref="L9:AG9"/>
    <mergeCell ref="AH9:AK9"/>
  </mergeCells>
  <phoneticPr fontId="20"/>
  <conditionalFormatting sqref="B5 H5 U5 AH10:AK18 AM12 M13:AG13 AH22:AH25 AM25">
    <cfRule type="expression" dxfId="8" priority="2" stopIfTrue="1">
      <formula>#REF!=TRUE</formula>
    </cfRule>
  </conditionalFormatting>
  <conditionalFormatting sqref="X4">
    <cfRule type="expression" dxfId="7" priority="1" stopIfTrue="1">
      <formula>#REF!=TRUE</formula>
    </cfRule>
  </conditionalFormatting>
  <pageMargins left="0.70866141732283472" right="0.70866141732283472" top="0.74803149606299213" bottom="0.74803149606299213" header="0.31496062992125984" footer="0.31496062992125984"/>
  <pageSetup paperSize="9" scale="83" orientation="portrait" r:id="rId1"/>
  <headerFooter>
    <oddFooter>&amp;L2024年4月1日改正版&amp;R一般財団法人ベターリビング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41" r:id="rId4" name="Check Box 1">
              <controlPr defaultSize="0" autoFill="0" autoLine="0" autoPict="0">
                <anchor moveWithCells="1">
                  <from>
                    <xdr:col>32</xdr:col>
                    <xdr:colOff>190500</xdr:colOff>
                    <xdr:row>9</xdr:row>
                    <xdr:rowOff>0</xdr:rowOff>
                  </from>
                  <to>
                    <xdr:col>34</xdr:col>
                    <xdr:colOff>95250</xdr:colOff>
                    <xdr:row>10</xdr:row>
                    <xdr:rowOff>28575</xdr:rowOff>
                  </to>
                </anchor>
              </controlPr>
            </control>
          </mc:Choice>
        </mc:AlternateContent>
        <mc:AlternateContent xmlns:mc="http://schemas.openxmlformats.org/markup-compatibility/2006">
          <mc:Choice Requires="x14">
            <control shapeId="163842" r:id="rId5" name="Check Box 2">
              <controlPr defaultSize="0" autoFill="0" autoLine="0" autoPict="0">
                <anchor moveWithCells="1">
                  <from>
                    <xdr:col>32</xdr:col>
                    <xdr:colOff>190500</xdr:colOff>
                    <xdr:row>9</xdr:row>
                    <xdr:rowOff>0</xdr:rowOff>
                  </from>
                  <to>
                    <xdr:col>34</xdr:col>
                    <xdr:colOff>95250</xdr:colOff>
                    <xdr:row>10</xdr:row>
                    <xdr:rowOff>28575</xdr:rowOff>
                  </to>
                </anchor>
              </controlPr>
            </control>
          </mc:Choice>
        </mc:AlternateContent>
        <mc:AlternateContent xmlns:mc="http://schemas.openxmlformats.org/markup-compatibility/2006">
          <mc:Choice Requires="x14">
            <control shapeId="163843" r:id="rId6" name="Check Box 3">
              <controlPr defaultSize="0" autoFill="0" autoLine="0" autoPict="0">
                <anchor moveWithCells="1">
                  <from>
                    <xdr:col>32</xdr:col>
                    <xdr:colOff>190500</xdr:colOff>
                    <xdr:row>9</xdr:row>
                    <xdr:rowOff>0</xdr:rowOff>
                  </from>
                  <to>
                    <xdr:col>34</xdr:col>
                    <xdr:colOff>95250</xdr:colOff>
                    <xdr:row>10</xdr:row>
                    <xdr:rowOff>28575</xdr:rowOff>
                  </to>
                </anchor>
              </controlPr>
            </control>
          </mc:Choice>
        </mc:AlternateContent>
        <mc:AlternateContent xmlns:mc="http://schemas.openxmlformats.org/markup-compatibility/2006">
          <mc:Choice Requires="x14">
            <control shapeId="163844" r:id="rId7" name="Check Box 4">
              <controlPr defaultSize="0" autoFill="0" autoLine="0" autoPict="0">
                <anchor moveWithCells="1">
                  <from>
                    <xdr:col>32</xdr:col>
                    <xdr:colOff>190500</xdr:colOff>
                    <xdr:row>9</xdr:row>
                    <xdr:rowOff>0</xdr:rowOff>
                  </from>
                  <to>
                    <xdr:col>34</xdr:col>
                    <xdr:colOff>95250</xdr:colOff>
                    <xdr:row>10</xdr:row>
                    <xdr:rowOff>28575</xdr:rowOff>
                  </to>
                </anchor>
              </controlPr>
            </control>
          </mc:Choice>
        </mc:AlternateContent>
        <mc:AlternateContent xmlns:mc="http://schemas.openxmlformats.org/markup-compatibility/2006">
          <mc:Choice Requires="x14">
            <control shapeId="163845" r:id="rId8" name="Check Box 5">
              <controlPr defaultSize="0" autoFill="0" autoLine="0" autoPict="0">
                <anchor moveWithCells="1">
                  <from>
                    <xdr:col>32</xdr:col>
                    <xdr:colOff>190500</xdr:colOff>
                    <xdr:row>9</xdr:row>
                    <xdr:rowOff>0</xdr:rowOff>
                  </from>
                  <to>
                    <xdr:col>34</xdr:col>
                    <xdr:colOff>95250</xdr:colOff>
                    <xdr:row>10</xdr:row>
                    <xdr:rowOff>28575</xdr:rowOff>
                  </to>
                </anchor>
              </controlPr>
            </control>
          </mc:Choice>
        </mc:AlternateContent>
        <mc:AlternateContent xmlns:mc="http://schemas.openxmlformats.org/markup-compatibility/2006">
          <mc:Choice Requires="x14">
            <control shapeId="163846" r:id="rId9" name="Check Box 6">
              <controlPr defaultSize="0" autoFill="0" autoLine="0" autoPict="0">
                <anchor moveWithCells="1">
                  <from>
                    <xdr:col>32</xdr:col>
                    <xdr:colOff>190500</xdr:colOff>
                    <xdr:row>9</xdr:row>
                    <xdr:rowOff>0</xdr:rowOff>
                  </from>
                  <to>
                    <xdr:col>34</xdr:col>
                    <xdr:colOff>95250</xdr:colOff>
                    <xdr:row>10</xdr:row>
                    <xdr:rowOff>28575</xdr:rowOff>
                  </to>
                </anchor>
              </controlPr>
            </control>
          </mc:Choice>
        </mc:AlternateContent>
        <mc:AlternateContent xmlns:mc="http://schemas.openxmlformats.org/markup-compatibility/2006">
          <mc:Choice Requires="x14">
            <control shapeId="163847" r:id="rId10" name="Check Box 7">
              <controlPr defaultSize="0" autoFill="0" autoLine="0" autoPict="0">
                <anchor moveWithCells="1">
                  <from>
                    <xdr:col>32</xdr:col>
                    <xdr:colOff>190500</xdr:colOff>
                    <xdr:row>9</xdr:row>
                    <xdr:rowOff>0</xdr:rowOff>
                  </from>
                  <to>
                    <xdr:col>34</xdr:col>
                    <xdr:colOff>95250</xdr:colOff>
                    <xdr:row>10</xdr:row>
                    <xdr:rowOff>28575</xdr:rowOff>
                  </to>
                </anchor>
              </controlPr>
            </control>
          </mc:Choice>
        </mc:AlternateContent>
        <mc:AlternateContent xmlns:mc="http://schemas.openxmlformats.org/markup-compatibility/2006">
          <mc:Choice Requires="x14">
            <control shapeId="163848" r:id="rId11" name="Check Box 8">
              <controlPr defaultSize="0" autoFill="0" autoLine="0" autoPict="0">
                <anchor moveWithCells="1">
                  <from>
                    <xdr:col>32</xdr:col>
                    <xdr:colOff>190500</xdr:colOff>
                    <xdr:row>9</xdr:row>
                    <xdr:rowOff>0</xdr:rowOff>
                  </from>
                  <to>
                    <xdr:col>34</xdr:col>
                    <xdr:colOff>95250</xdr:colOff>
                    <xdr:row>10</xdr:row>
                    <xdr:rowOff>28575</xdr:rowOff>
                  </to>
                </anchor>
              </controlPr>
            </control>
          </mc:Choice>
        </mc:AlternateContent>
        <mc:AlternateContent xmlns:mc="http://schemas.openxmlformats.org/markup-compatibility/2006">
          <mc:Choice Requires="x14">
            <control shapeId="163849" r:id="rId12" name="Check Box 9">
              <controlPr defaultSize="0" autoFill="0" autoLine="0" autoPict="0">
                <anchor moveWithCells="1">
                  <from>
                    <xdr:col>32</xdr:col>
                    <xdr:colOff>190500</xdr:colOff>
                    <xdr:row>9</xdr:row>
                    <xdr:rowOff>0</xdr:rowOff>
                  </from>
                  <to>
                    <xdr:col>34</xdr:col>
                    <xdr:colOff>95250</xdr:colOff>
                    <xdr:row>10</xdr:row>
                    <xdr:rowOff>28575</xdr:rowOff>
                  </to>
                </anchor>
              </controlPr>
            </control>
          </mc:Choice>
        </mc:AlternateContent>
        <mc:AlternateContent xmlns:mc="http://schemas.openxmlformats.org/markup-compatibility/2006">
          <mc:Choice Requires="x14">
            <control shapeId="163850" r:id="rId13" name="Check Box 10">
              <controlPr defaultSize="0" autoFill="0" autoLine="0" autoPict="0">
                <anchor moveWithCells="1">
                  <from>
                    <xdr:col>32</xdr:col>
                    <xdr:colOff>190500</xdr:colOff>
                    <xdr:row>9</xdr:row>
                    <xdr:rowOff>0</xdr:rowOff>
                  </from>
                  <to>
                    <xdr:col>34</xdr:col>
                    <xdr:colOff>95250</xdr:colOff>
                    <xdr:row>10</xdr:row>
                    <xdr:rowOff>28575</xdr:rowOff>
                  </to>
                </anchor>
              </controlPr>
            </control>
          </mc:Choice>
        </mc:AlternateContent>
        <mc:AlternateContent xmlns:mc="http://schemas.openxmlformats.org/markup-compatibility/2006">
          <mc:Choice Requires="x14">
            <control shapeId="163851" r:id="rId14" name="Check Box 11">
              <controlPr defaultSize="0" autoFill="0" autoLine="0" autoPict="0">
                <anchor moveWithCells="1">
                  <from>
                    <xdr:col>32</xdr:col>
                    <xdr:colOff>190500</xdr:colOff>
                    <xdr:row>9</xdr:row>
                    <xdr:rowOff>0</xdr:rowOff>
                  </from>
                  <to>
                    <xdr:col>34</xdr:col>
                    <xdr:colOff>95250</xdr:colOff>
                    <xdr:row>10</xdr:row>
                    <xdr:rowOff>28575</xdr:rowOff>
                  </to>
                </anchor>
              </controlPr>
            </control>
          </mc:Choice>
        </mc:AlternateContent>
        <mc:AlternateContent xmlns:mc="http://schemas.openxmlformats.org/markup-compatibility/2006">
          <mc:Choice Requires="x14">
            <control shapeId="163852" r:id="rId15" name="Check Box 12">
              <controlPr defaultSize="0" autoFill="0" autoLine="0" autoPict="0">
                <anchor moveWithCells="1">
                  <from>
                    <xdr:col>32</xdr:col>
                    <xdr:colOff>190500</xdr:colOff>
                    <xdr:row>9</xdr:row>
                    <xdr:rowOff>0</xdr:rowOff>
                  </from>
                  <to>
                    <xdr:col>34</xdr:col>
                    <xdr:colOff>95250</xdr:colOff>
                    <xdr:row>10</xdr:row>
                    <xdr:rowOff>28575</xdr:rowOff>
                  </to>
                </anchor>
              </controlPr>
            </control>
          </mc:Choice>
        </mc:AlternateContent>
        <mc:AlternateContent xmlns:mc="http://schemas.openxmlformats.org/markup-compatibility/2006">
          <mc:Choice Requires="x14">
            <control shapeId="163853" r:id="rId16" name="Check Box 13">
              <controlPr defaultSize="0" autoFill="0" autoLine="0" autoPict="0">
                <anchor moveWithCells="1">
                  <from>
                    <xdr:col>32</xdr:col>
                    <xdr:colOff>190500</xdr:colOff>
                    <xdr:row>9</xdr:row>
                    <xdr:rowOff>0</xdr:rowOff>
                  </from>
                  <to>
                    <xdr:col>34</xdr:col>
                    <xdr:colOff>95250</xdr:colOff>
                    <xdr:row>10</xdr:row>
                    <xdr:rowOff>28575</xdr:rowOff>
                  </to>
                </anchor>
              </controlPr>
            </control>
          </mc:Choice>
        </mc:AlternateContent>
        <mc:AlternateContent xmlns:mc="http://schemas.openxmlformats.org/markup-compatibility/2006">
          <mc:Choice Requires="x14">
            <control shapeId="163854" r:id="rId17" name="Check Box 14">
              <controlPr defaultSize="0" autoFill="0" autoLine="0" autoPict="0">
                <anchor moveWithCells="1">
                  <from>
                    <xdr:col>32</xdr:col>
                    <xdr:colOff>190500</xdr:colOff>
                    <xdr:row>9</xdr:row>
                    <xdr:rowOff>0</xdr:rowOff>
                  </from>
                  <to>
                    <xdr:col>34</xdr:col>
                    <xdr:colOff>95250</xdr:colOff>
                    <xdr:row>10</xdr:row>
                    <xdr:rowOff>28575</xdr:rowOff>
                  </to>
                </anchor>
              </controlPr>
            </control>
          </mc:Choice>
        </mc:AlternateContent>
        <mc:AlternateContent xmlns:mc="http://schemas.openxmlformats.org/markup-compatibility/2006">
          <mc:Choice Requires="x14">
            <control shapeId="163855" r:id="rId18" name="Check Box 15">
              <controlPr defaultSize="0" autoFill="0" autoLine="0" autoPict="0">
                <anchor moveWithCells="1">
                  <from>
                    <xdr:col>32</xdr:col>
                    <xdr:colOff>190500</xdr:colOff>
                    <xdr:row>9</xdr:row>
                    <xdr:rowOff>0</xdr:rowOff>
                  </from>
                  <to>
                    <xdr:col>34</xdr:col>
                    <xdr:colOff>95250</xdr:colOff>
                    <xdr:row>10</xdr:row>
                    <xdr:rowOff>28575</xdr:rowOff>
                  </to>
                </anchor>
              </controlPr>
            </control>
          </mc:Choice>
        </mc:AlternateContent>
        <mc:AlternateContent xmlns:mc="http://schemas.openxmlformats.org/markup-compatibility/2006">
          <mc:Choice Requires="x14">
            <control shapeId="163856" r:id="rId19" name="Check Box 16">
              <controlPr defaultSize="0" autoFill="0" autoLine="0" autoPict="0">
                <anchor moveWithCells="1">
                  <from>
                    <xdr:col>32</xdr:col>
                    <xdr:colOff>190500</xdr:colOff>
                    <xdr:row>9</xdr:row>
                    <xdr:rowOff>0</xdr:rowOff>
                  </from>
                  <to>
                    <xdr:col>34</xdr:col>
                    <xdr:colOff>95250</xdr:colOff>
                    <xdr:row>10</xdr:row>
                    <xdr:rowOff>28575</xdr:rowOff>
                  </to>
                </anchor>
              </controlPr>
            </control>
          </mc:Choice>
        </mc:AlternateContent>
        <mc:AlternateContent xmlns:mc="http://schemas.openxmlformats.org/markup-compatibility/2006">
          <mc:Choice Requires="x14">
            <control shapeId="163857" r:id="rId20" name="Check Box 17">
              <controlPr defaultSize="0" autoFill="0" autoLine="0" autoPict="0">
                <anchor moveWithCells="1">
                  <from>
                    <xdr:col>32</xdr:col>
                    <xdr:colOff>190500</xdr:colOff>
                    <xdr:row>9</xdr:row>
                    <xdr:rowOff>0</xdr:rowOff>
                  </from>
                  <to>
                    <xdr:col>34</xdr:col>
                    <xdr:colOff>95250</xdr:colOff>
                    <xdr:row>10</xdr:row>
                    <xdr:rowOff>28575</xdr:rowOff>
                  </to>
                </anchor>
              </controlPr>
            </control>
          </mc:Choice>
        </mc:AlternateContent>
        <mc:AlternateContent xmlns:mc="http://schemas.openxmlformats.org/markup-compatibility/2006">
          <mc:Choice Requires="x14">
            <control shapeId="163858" r:id="rId21" name="Check Box 18">
              <controlPr defaultSize="0" autoFill="0" autoLine="0" autoPict="0">
                <anchor moveWithCells="1">
                  <from>
                    <xdr:col>32</xdr:col>
                    <xdr:colOff>190500</xdr:colOff>
                    <xdr:row>9</xdr:row>
                    <xdr:rowOff>0</xdr:rowOff>
                  </from>
                  <to>
                    <xdr:col>34</xdr:col>
                    <xdr:colOff>95250</xdr:colOff>
                    <xdr:row>10</xdr:row>
                    <xdr:rowOff>28575</xdr:rowOff>
                  </to>
                </anchor>
              </controlPr>
            </control>
          </mc:Choice>
        </mc:AlternateContent>
        <mc:AlternateContent xmlns:mc="http://schemas.openxmlformats.org/markup-compatibility/2006">
          <mc:Choice Requires="x14">
            <control shapeId="163859" r:id="rId22" name="Check Box 19">
              <controlPr defaultSize="0" autoFill="0" autoLine="0" autoPict="0">
                <anchor moveWithCells="1">
                  <from>
                    <xdr:col>32</xdr:col>
                    <xdr:colOff>190500</xdr:colOff>
                    <xdr:row>9</xdr:row>
                    <xdr:rowOff>0</xdr:rowOff>
                  </from>
                  <to>
                    <xdr:col>34</xdr:col>
                    <xdr:colOff>95250</xdr:colOff>
                    <xdr:row>10</xdr:row>
                    <xdr:rowOff>28575</xdr:rowOff>
                  </to>
                </anchor>
              </controlPr>
            </control>
          </mc:Choice>
        </mc:AlternateContent>
        <mc:AlternateContent xmlns:mc="http://schemas.openxmlformats.org/markup-compatibility/2006">
          <mc:Choice Requires="x14">
            <control shapeId="163860" r:id="rId23" name="Check Box 20">
              <controlPr defaultSize="0" autoFill="0" autoLine="0" autoPict="0">
                <anchor moveWithCells="1">
                  <from>
                    <xdr:col>32</xdr:col>
                    <xdr:colOff>190500</xdr:colOff>
                    <xdr:row>9</xdr:row>
                    <xdr:rowOff>0</xdr:rowOff>
                  </from>
                  <to>
                    <xdr:col>34</xdr:col>
                    <xdr:colOff>95250</xdr:colOff>
                    <xdr:row>10</xdr:row>
                    <xdr:rowOff>28575</xdr:rowOff>
                  </to>
                </anchor>
              </controlPr>
            </control>
          </mc:Choice>
        </mc:AlternateContent>
        <mc:AlternateContent xmlns:mc="http://schemas.openxmlformats.org/markup-compatibility/2006">
          <mc:Choice Requires="x14">
            <control shapeId="163861" r:id="rId24" name="Check Box 21">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3862" r:id="rId25" name="Check Box 22">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3863" r:id="rId26" name="Check Box 23">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3864" r:id="rId27" name="Check Box 24">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3865" r:id="rId28" name="Check Box 25">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866" r:id="rId29" name="Check Box 26">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867" r:id="rId30" name="Check Box 27">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868" r:id="rId31" name="Check Box 28">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869" r:id="rId32" name="Check Box 29">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3870" r:id="rId33" name="Check Box 30">
              <controlPr defaultSize="0" autoFill="0" autoLine="0" autoPict="0">
                <anchor moveWithCells="1">
                  <from>
                    <xdr:col>32</xdr:col>
                    <xdr:colOff>190500</xdr:colOff>
                    <xdr:row>12</xdr:row>
                    <xdr:rowOff>0</xdr:rowOff>
                  </from>
                  <to>
                    <xdr:col>34</xdr:col>
                    <xdr:colOff>95250</xdr:colOff>
                    <xdr:row>13</xdr:row>
                    <xdr:rowOff>38100</xdr:rowOff>
                  </to>
                </anchor>
              </controlPr>
            </control>
          </mc:Choice>
        </mc:AlternateContent>
        <mc:AlternateContent xmlns:mc="http://schemas.openxmlformats.org/markup-compatibility/2006">
          <mc:Choice Requires="x14">
            <control shapeId="163871" r:id="rId34" name="Check Box 31">
              <controlPr defaultSize="0" autoFill="0" autoLine="0" autoPict="0">
                <anchor moveWithCells="1">
                  <from>
                    <xdr:col>32</xdr:col>
                    <xdr:colOff>190500</xdr:colOff>
                    <xdr:row>12</xdr:row>
                    <xdr:rowOff>0</xdr:rowOff>
                  </from>
                  <to>
                    <xdr:col>34</xdr:col>
                    <xdr:colOff>95250</xdr:colOff>
                    <xdr:row>13</xdr:row>
                    <xdr:rowOff>38100</xdr:rowOff>
                  </to>
                </anchor>
              </controlPr>
            </control>
          </mc:Choice>
        </mc:AlternateContent>
        <mc:AlternateContent xmlns:mc="http://schemas.openxmlformats.org/markup-compatibility/2006">
          <mc:Choice Requires="x14">
            <control shapeId="163872" r:id="rId35" name="Check Box 32">
              <controlPr defaultSize="0" autoFill="0" autoLine="0" autoPict="0">
                <anchor moveWithCells="1">
                  <from>
                    <xdr:col>32</xdr:col>
                    <xdr:colOff>190500</xdr:colOff>
                    <xdr:row>12</xdr:row>
                    <xdr:rowOff>0</xdr:rowOff>
                  </from>
                  <to>
                    <xdr:col>34</xdr:col>
                    <xdr:colOff>95250</xdr:colOff>
                    <xdr:row>13</xdr:row>
                    <xdr:rowOff>38100</xdr:rowOff>
                  </to>
                </anchor>
              </controlPr>
            </control>
          </mc:Choice>
        </mc:AlternateContent>
        <mc:AlternateContent xmlns:mc="http://schemas.openxmlformats.org/markup-compatibility/2006">
          <mc:Choice Requires="x14">
            <control shapeId="163873" r:id="rId36" name="Check Box 33">
              <controlPr defaultSize="0" autoFill="0" autoLine="0" autoPict="0">
                <anchor moveWithCells="1">
                  <from>
                    <xdr:col>32</xdr:col>
                    <xdr:colOff>190500</xdr:colOff>
                    <xdr:row>12</xdr:row>
                    <xdr:rowOff>0</xdr:rowOff>
                  </from>
                  <to>
                    <xdr:col>34</xdr:col>
                    <xdr:colOff>95250</xdr:colOff>
                    <xdr:row>13</xdr:row>
                    <xdr:rowOff>38100</xdr:rowOff>
                  </to>
                </anchor>
              </controlPr>
            </control>
          </mc:Choice>
        </mc:AlternateContent>
        <mc:AlternateContent xmlns:mc="http://schemas.openxmlformats.org/markup-compatibility/2006">
          <mc:Choice Requires="x14">
            <control shapeId="163874" r:id="rId37" name="Check Box 34">
              <controlPr defaultSize="0" autoFill="0" autoLine="0" autoPict="0">
                <anchor moveWithCells="1">
                  <from>
                    <xdr:col>32</xdr:col>
                    <xdr:colOff>190500</xdr:colOff>
                    <xdr:row>12</xdr:row>
                    <xdr:rowOff>0</xdr:rowOff>
                  </from>
                  <to>
                    <xdr:col>34</xdr:col>
                    <xdr:colOff>95250</xdr:colOff>
                    <xdr:row>13</xdr:row>
                    <xdr:rowOff>38100</xdr:rowOff>
                  </to>
                </anchor>
              </controlPr>
            </control>
          </mc:Choice>
        </mc:AlternateContent>
        <mc:AlternateContent xmlns:mc="http://schemas.openxmlformats.org/markup-compatibility/2006">
          <mc:Choice Requires="x14">
            <control shapeId="163875" r:id="rId38" name="Check Box 35">
              <controlPr defaultSize="0" autoFill="0" autoLine="0" autoPict="0">
                <anchor moveWithCells="1">
                  <from>
                    <xdr:col>32</xdr:col>
                    <xdr:colOff>190500</xdr:colOff>
                    <xdr:row>12</xdr:row>
                    <xdr:rowOff>0</xdr:rowOff>
                  </from>
                  <to>
                    <xdr:col>34</xdr:col>
                    <xdr:colOff>95250</xdr:colOff>
                    <xdr:row>13</xdr:row>
                    <xdr:rowOff>38100</xdr:rowOff>
                  </to>
                </anchor>
              </controlPr>
            </control>
          </mc:Choice>
        </mc:AlternateContent>
        <mc:AlternateContent xmlns:mc="http://schemas.openxmlformats.org/markup-compatibility/2006">
          <mc:Choice Requires="x14">
            <control shapeId="163876" r:id="rId39" name="Check Box 36">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3877" r:id="rId40" name="Check Box 37">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3878" r:id="rId41" name="Check Box 38">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3879" r:id="rId42" name="Check Box 39">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3880" r:id="rId43" name="Check Box 40">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3881" r:id="rId44" name="Check Box 41">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3882" r:id="rId45" name="Check Box 42">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63883" r:id="rId46" name="Check Box 43">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884" r:id="rId47" name="Check Box 44">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885" r:id="rId48" name="Check Box 45">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886" r:id="rId49" name="Check Box 46">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887" r:id="rId50" name="Check Box 47">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888" r:id="rId51" name="Check Box 48">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889" r:id="rId52" name="Check Box 49">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890" r:id="rId53" name="Check Box 50">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891" r:id="rId54" name="Check Box 51">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892" r:id="rId55" name="Check Box 52">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893" r:id="rId56" name="Check Box 53">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894" r:id="rId57" name="Check Box 54">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895" r:id="rId58" name="Check Box 55">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896" r:id="rId59" name="Check Box 56">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897" r:id="rId60" name="Check Box 57">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898" r:id="rId61" name="Check Box 58">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899" r:id="rId62" name="Check Box 59">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900" r:id="rId63" name="Check Box 60">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901" r:id="rId64" name="Check Box 61">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902" r:id="rId65" name="Check Box 62">
              <controlPr defaultSize="0" autoFill="0" autoLine="0" autoPict="0">
                <anchor moveWithCells="1">
                  <from>
                    <xdr:col>32</xdr:col>
                    <xdr:colOff>190500</xdr:colOff>
                    <xdr:row>10</xdr:row>
                    <xdr:rowOff>0</xdr:rowOff>
                  </from>
                  <to>
                    <xdr:col>34</xdr:col>
                    <xdr:colOff>95250</xdr:colOff>
                    <xdr:row>11</xdr:row>
                    <xdr:rowOff>38100</xdr:rowOff>
                  </to>
                </anchor>
              </controlPr>
            </control>
          </mc:Choice>
        </mc:AlternateContent>
        <mc:AlternateContent xmlns:mc="http://schemas.openxmlformats.org/markup-compatibility/2006">
          <mc:Choice Requires="x14">
            <control shapeId="163903" r:id="rId66" name="Check Box 63">
              <controlPr defaultSize="0" autoFill="0" autoLine="0" autoPict="0">
                <anchor moveWithCells="1">
                  <from>
                    <xdr:col>32</xdr:col>
                    <xdr:colOff>190500</xdr:colOff>
                    <xdr:row>11</xdr:row>
                    <xdr:rowOff>0</xdr:rowOff>
                  </from>
                  <to>
                    <xdr:col>34</xdr:col>
                    <xdr:colOff>95250</xdr:colOff>
                    <xdr:row>12</xdr:row>
                    <xdr:rowOff>38100</xdr:rowOff>
                  </to>
                </anchor>
              </controlPr>
            </control>
          </mc:Choice>
        </mc:AlternateContent>
        <mc:AlternateContent xmlns:mc="http://schemas.openxmlformats.org/markup-compatibility/2006">
          <mc:Choice Requires="x14">
            <control shapeId="163904" r:id="rId67" name="Check Box 64">
              <controlPr defaultSize="0" autoFill="0" autoLine="0" autoPict="0">
                <anchor moveWithCells="1">
                  <from>
                    <xdr:col>32</xdr:col>
                    <xdr:colOff>190500</xdr:colOff>
                    <xdr:row>11</xdr:row>
                    <xdr:rowOff>0</xdr:rowOff>
                  </from>
                  <to>
                    <xdr:col>34</xdr:col>
                    <xdr:colOff>95250</xdr:colOff>
                    <xdr:row>12</xdr:row>
                    <xdr:rowOff>38100</xdr:rowOff>
                  </to>
                </anchor>
              </controlPr>
            </control>
          </mc:Choice>
        </mc:AlternateContent>
        <mc:AlternateContent xmlns:mc="http://schemas.openxmlformats.org/markup-compatibility/2006">
          <mc:Choice Requires="x14">
            <control shapeId="163905" r:id="rId68" name="Check Box 65">
              <controlPr defaultSize="0" autoFill="0" autoLine="0" autoPict="0">
                <anchor moveWithCells="1">
                  <from>
                    <xdr:col>32</xdr:col>
                    <xdr:colOff>190500</xdr:colOff>
                    <xdr:row>11</xdr:row>
                    <xdr:rowOff>0</xdr:rowOff>
                  </from>
                  <to>
                    <xdr:col>34</xdr:col>
                    <xdr:colOff>95250</xdr:colOff>
                    <xdr:row>12</xdr:row>
                    <xdr:rowOff>38100</xdr:rowOff>
                  </to>
                </anchor>
              </controlPr>
            </control>
          </mc:Choice>
        </mc:AlternateContent>
        <mc:AlternateContent xmlns:mc="http://schemas.openxmlformats.org/markup-compatibility/2006">
          <mc:Choice Requires="x14">
            <control shapeId="163906" r:id="rId69" name="Check Box 66">
              <controlPr defaultSize="0" autoFill="0" autoLine="0" autoPict="0">
                <anchor moveWithCells="1">
                  <from>
                    <xdr:col>32</xdr:col>
                    <xdr:colOff>190500</xdr:colOff>
                    <xdr:row>11</xdr:row>
                    <xdr:rowOff>0</xdr:rowOff>
                  </from>
                  <to>
                    <xdr:col>34</xdr:col>
                    <xdr:colOff>95250</xdr:colOff>
                    <xdr:row>12</xdr:row>
                    <xdr:rowOff>38100</xdr:rowOff>
                  </to>
                </anchor>
              </controlPr>
            </control>
          </mc:Choice>
        </mc:AlternateContent>
        <mc:AlternateContent xmlns:mc="http://schemas.openxmlformats.org/markup-compatibility/2006">
          <mc:Choice Requires="x14">
            <control shapeId="163907" r:id="rId70" name="Check Box 67">
              <controlPr defaultSize="0" autoFill="0" autoLine="0" autoPict="0">
                <anchor moveWithCells="1">
                  <from>
                    <xdr:col>37</xdr:col>
                    <xdr:colOff>190500</xdr:colOff>
                    <xdr:row>11</xdr:row>
                    <xdr:rowOff>0</xdr:rowOff>
                  </from>
                  <to>
                    <xdr:col>39</xdr:col>
                    <xdr:colOff>95250</xdr:colOff>
                    <xdr:row>12</xdr:row>
                    <xdr:rowOff>38100</xdr:rowOff>
                  </to>
                </anchor>
              </controlPr>
            </control>
          </mc:Choice>
        </mc:AlternateContent>
        <mc:AlternateContent xmlns:mc="http://schemas.openxmlformats.org/markup-compatibility/2006">
          <mc:Choice Requires="x14">
            <control shapeId="163908" r:id="rId71" name="Check Box 68">
              <controlPr defaultSize="0" autoFill="0" autoLine="0" autoPict="0">
                <anchor moveWithCells="1">
                  <from>
                    <xdr:col>32</xdr:col>
                    <xdr:colOff>190500</xdr:colOff>
                    <xdr:row>21</xdr:row>
                    <xdr:rowOff>0</xdr:rowOff>
                  </from>
                  <to>
                    <xdr:col>34</xdr:col>
                    <xdr:colOff>95250</xdr:colOff>
                    <xdr:row>22</xdr:row>
                    <xdr:rowOff>38100</xdr:rowOff>
                  </to>
                </anchor>
              </controlPr>
            </control>
          </mc:Choice>
        </mc:AlternateContent>
        <mc:AlternateContent xmlns:mc="http://schemas.openxmlformats.org/markup-compatibility/2006">
          <mc:Choice Requires="x14">
            <control shapeId="163909" r:id="rId72" name="Check Box 69">
              <controlPr defaultSize="0" autoFill="0" autoLine="0" autoPict="0">
                <anchor moveWithCells="1">
                  <from>
                    <xdr:col>32</xdr:col>
                    <xdr:colOff>190500</xdr:colOff>
                    <xdr:row>21</xdr:row>
                    <xdr:rowOff>0</xdr:rowOff>
                  </from>
                  <to>
                    <xdr:col>34</xdr:col>
                    <xdr:colOff>95250</xdr:colOff>
                    <xdr:row>22</xdr:row>
                    <xdr:rowOff>38100</xdr:rowOff>
                  </to>
                </anchor>
              </controlPr>
            </control>
          </mc:Choice>
        </mc:AlternateContent>
        <mc:AlternateContent xmlns:mc="http://schemas.openxmlformats.org/markup-compatibility/2006">
          <mc:Choice Requires="x14">
            <control shapeId="163910" r:id="rId73" name="Check Box 70">
              <controlPr defaultSize="0" autoFill="0" autoLine="0" autoPict="0">
                <anchor moveWithCells="1">
                  <from>
                    <xdr:col>32</xdr:col>
                    <xdr:colOff>190500</xdr:colOff>
                    <xdr:row>21</xdr:row>
                    <xdr:rowOff>0</xdr:rowOff>
                  </from>
                  <to>
                    <xdr:col>34</xdr:col>
                    <xdr:colOff>95250</xdr:colOff>
                    <xdr:row>22</xdr:row>
                    <xdr:rowOff>38100</xdr:rowOff>
                  </to>
                </anchor>
              </controlPr>
            </control>
          </mc:Choice>
        </mc:AlternateContent>
        <mc:AlternateContent xmlns:mc="http://schemas.openxmlformats.org/markup-compatibility/2006">
          <mc:Choice Requires="x14">
            <control shapeId="163911" r:id="rId74" name="Check Box 71">
              <controlPr defaultSize="0" autoFill="0" autoLine="0" autoPict="0">
                <anchor moveWithCells="1">
                  <from>
                    <xdr:col>32</xdr:col>
                    <xdr:colOff>190500</xdr:colOff>
                    <xdr:row>21</xdr:row>
                    <xdr:rowOff>0</xdr:rowOff>
                  </from>
                  <to>
                    <xdr:col>34</xdr:col>
                    <xdr:colOff>95250</xdr:colOff>
                    <xdr:row>22</xdr:row>
                    <xdr:rowOff>38100</xdr:rowOff>
                  </to>
                </anchor>
              </controlPr>
            </control>
          </mc:Choice>
        </mc:AlternateContent>
        <mc:AlternateContent xmlns:mc="http://schemas.openxmlformats.org/markup-compatibility/2006">
          <mc:Choice Requires="x14">
            <control shapeId="163912" r:id="rId75" name="Check Box 72">
              <controlPr defaultSize="0" autoFill="0" autoLine="0" autoPict="0">
                <anchor moveWithCells="1">
                  <from>
                    <xdr:col>32</xdr:col>
                    <xdr:colOff>190500</xdr:colOff>
                    <xdr:row>21</xdr:row>
                    <xdr:rowOff>0</xdr:rowOff>
                  </from>
                  <to>
                    <xdr:col>34</xdr:col>
                    <xdr:colOff>95250</xdr:colOff>
                    <xdr:row>22</xdr:row>
                    <xdr:rowOff>38100</xdr:rowOff>
                  </to>
                </anchor>
              </controlPr>
            </control>
          </mc:Choice>
        </mc:AlternateContent>
        <mc:AlternateContent xmlns:mc="http://schemas.openxmlformats.org/markup-compatibility/2006">
          <mc:Choice Requires="x14">
            <control shapeId="163913" r:id="rId76" name="Check Box 73">
              <controlPr defaultSize="0" autoFill="0" autoLine="0" autoPict="0">
                <anchor moveWithCells="1">
                  <from>
                    <xdr:col>32</xdr:col>
                    <xdr:colOff>190500</xdr:colOff>
                    <xdr:row>21</xdr:row>
                    <xdr:rowOff>0</xdr:rowOff>
                  </from>
                  <to>
                    <xdr:col>34</xdr:col>
                    <xdr:colOff>95250</xdr:colOff>
                    <xdr:row>22</xdr:row>
                    <xdr:rowOff>38100</xdr:rowOff>
                  </to>
                </anchor>
              </controlPr>
            </control>
          </mc:Choice>
        </mc:AlternateContent>
        <mc:AlternateContent xmlns:mc="http://schemas.openxmlformats.org/markup-compatibility/2006">
          <mc:Choice Requires="x14">
            <control shapeId="163914" r:id="rId77" name="Check Box 74">
              <controlPr defaultSize="0" autoFill="0" autoLine="0" autoPict="0">
                <anchor moveWithCells="1">
                  <from>
                    <xdr:col>32</xdr:col>
                    <xdr:colOff>190500</xdr:colOff>
                    <xdr:row>21</xdr:row>
                    <xdr:rowOff>0</xdr:rowOff>
                  </from>
                  <to>
                    <xdr:col>34</xdr:col>
                    <xdr:colOff>95250</xdr:colOff>
                    <xdr:row>22</xdr:row>
                    <xdr:rowOff>38100</xdr:rowOff>
                  </to>
                </anchor>
              </controlPr>
            </control>
          </mc:Choice>
        </mc:AlternateContent>
        <mc:AlternateContent xmlns:mc="http://schemas.openxmlformats.org/markup-compatibility/2006">
          <mc:Choice Requires="x14">
            <control shapeId="163915" r:id="rId78" name="Check Box 75">
              <controlPr defaultSize="0" autoFill="0" autoLine="0" autoPict="0">
                <anchor moveWithCells="1">
                  <from>
                    <xdr:col>32</xdr:col>
                    <xdr:colOff>190500</xdr:colOff>
                    <xdr:row>21</xdr:row>
                    <xdr:rowOff>0</xdr:rowOff>
                  </from>
                  <to>
                    <xdr:col>34</xdr:col>
                    <xdr:colOff>95250</xdr:colOff>
                    <xdr:row>22</xdr:row>
                    <xdr:rowOff>38100</xdr:rowOff>
                  </to>
                </anchor>
              </controlPr>
            </control>
          </mc:Choice>
        </mc:AlternateContent>
        <mc:AlternateContent xmlns:mc="http://schemas.openxmlformats.org/markup-compatibility/2006">
          <mc:Choice Requires="x14">
            <control shapeId="163916" r:id="rId79" name="Check Box 76">
              <controlPr defaultSize="0" autoFill="0" autoLine="0" autoPict="0">
                <anchor moveWithCells="1">
                  <from>
                    <xdr:col>32</xdr:col>
                    <xdr:colOff>190500</xdr:colOff>
                    <xdr:row>21</xdr:row>
                    <xdr:rowOff>0</xdr:rowOff>
                  </from>
                  <to>
                    <xdr:col>34</xdr:col>
                    <xdr:colOff>95250</xdr:colOff>
                    <xdr:row>22</xdr:row>
                    <xdr:rowOff>38100</xdr:rowOff>
                  </to>
                </anchor>
              </controlPr>
            </control>
          </mc:Choice>
        </mc:AlternateContent>
        <mc:AlternateContent xmlns:mc="http://schemas.openxmlformats.org/markup-compatibility/2006">
          <mc:Choice Requires="x14">
            <control shapeId="163917" r:id="rId80" name="Check Box 77">
              <controlPr defaultSize="0" autoFill="0" autoLine="0" autoPict="0">
                <anchor moveWithCells="1">
                  <from>
                    <xdr:col>32</xdr:col>
                    <xdr:colOff>190500</xdr:colOff>
                    <xdr:row>21</xdr:row>
                    <xdr:rowOff>0</xdr:rowOff>
                  </from>
                  <to>
                    <xdr:col>34</xdr:col>
                    <xdr:colOff>95250</xdr:colOff>
                    <xdr:row>22</xdr:row>
                    <xdr:rowOff>38100</xdr:rowOff>
                  </to>
                </anchor>
              </controlPr>
            </control>
          </mc:Choice>
        </mc:AlternateContent>
        <mc:AlternateContent xmlns:mc="http://schemas.openxmlformats.org/markup-compatibility/2006">
          <mc:Choice Requires="x14">
            <control shapeId="163918" r:id="rId81" name="Check Box 78">
              <controlPr defaultSize="0" autoFill="0" autoLine="0" autoPict="0">
                <anchor moveWithCells="1">
                  <from>
                    <xdr:col>32</xdr:col>
                    <xdr:colOff>190500</xdr:colOff>
                    <xdr:row>21</xdr:row>
                    <xdr:rowOff>0</xdr:rowOff>
                  </from>
                  <to>
                    <xdr:col>34</xdr:col>
                    <xdr:colOff>95250</xdr:colOff>
                    <xdr:row>22</xdr:row>
                    <xdr:rowOff>38100</xdr:rowOff>
                  </to>
                </anchor>
              </controlPr>
            </control>
          </mc:Choice>
        </mc:AlternateContent>
        <mc:AlternateContent xmlns:mc="http://schemas.openxmlformats.org/markup-compatibility/2006">
          <mc:Choice Requires="x14">
            <control shapeId="163919" r:id="rId82" name="Check Box 79">
              <controlPr defaultSize="0" autoFill="0" autoLine="0" autoPict="0">
                <anchor moveWithCells="1">
                  <from>
                    <xdr:col>32</xdr:col>
                    <xdr:colOff>190500</xdr:colOff>
                    <xdr:row>21</xdr:row>
                    <xdr:rowOff>0</xdr:rowOff>
                  </from>
                  <to>
                    <xdr:col>34</xdr:col>
                    <xdr:colOff>95250</xdr:colOff>
                    <xdr:row>22</xdr:row>
                    <xdr:rowOff>38100</xdr:rowOff>
                  </to>
                </anchor>
              </controlPr>
            </control>
          </mc:Choice>
        </mc:AlternateContent>
        <mc:AlternateContent xmlns:mc="http://schemas.openxmlformats.org/markup-compatibility/2006">
          <mc:Choice Requires="x14">
            <control shapeId="163920" r:id="rId83" name="Check Box 80">
              <controlPr defaultSize="0" autoFill="0" autoLine="0" autoPict="0">
                <anchor moveWithCells="1">
                  <from>
                    <xdr:col>32</xdr:col>
                    <xdr:colOff>190500</xdr:colOff>
                    <xdr:row>22</xdr:row>
                    <xdr:rowOff>0</xdr:rowOff>
                  </from>
                  <to>
                    <xdr:col>34</xdr:col>
                    <xdr:colOff>95250</xdr:colOff>
                    <xdr:row>23</xdr:row>
                    <xdr:rowOff>38100</xdr:rowOff>
                  </to>
                </anchor>
              </controlPr>
            </control>
          </mc:Choice>
        </mc:AlternateContent>
        <mc:AlternateContent xmlns:mc="http://schemas.openxmlformats.org/markup-compatibility/2006">
          <mc:Choice Requires="x14">
            <control shapeId="163921" r:id="rId84" name="Check Box 81">
              <controlPr defaultSize="0" autoFill="0" autoLine="0" autoPict="0">
                <anchor moveWithCells="1">
                  <from>
                    <xdr:col>32</xdr:col>
                    <xdr:colOff>190500</xdr:colOff>
                    <xdr:row>22</xdr:row>
                    <xdr:rowOff>0</xdr:rowOff>
                  </from>
                  <to>
                    <xdr:col>34</xdr:col>
                    <xdr:colOff>95250</xdr:colOff>
                    <xdr:row>23</xdr:row>
                    <xdr:rowOff>38100</xdr:rowOff>
                  </to>
                </anchor>
              </controlPr>
            </control>
          </mc:Choice>
        </mc:AlternateContent>
        <mc:AlternateContent xmlns:mc="http://schemas.openxmlformats.org/markup-compatibility/2006">
          <mc:Choice Requires="x14">
            <control shapeId="163922" r:id="rId85" name="Check Box 82">
              <controlPr defaultSize="0" autoFill="0" autoLine="0" autoPict="0">
                <anchor moveWithCells="1">
                  <from>
                    <xdr:col>32</xdr:col>
                    <xdr:colOff>190500</xdr:colOff>
                    <xdr:row>22</xdr:row>
                    <xdr:rowOff>0</xdr:rowOff>
                  </from>
                  <to>
                    <xdr:col>34</xdr:col>
                    <xdr:colOff>95250</xdr:colOff>
                    <xdr:row>23</xdr:row>
                    <xdr:rowOff>38100</xdr:rowOff>
                  </to>
                </anchor>
              </controlPr>
            </control>
          </mc:Choice>
        </mc:AlternateContent>
        <mc:AlternateContent xmlns:mc="http://schemas.openxmlformats.org/markup-compatibility/2006">
          <mc:Choice Requires="x14">
            <control shapeId="163923" r:id="rId86" name="Check Box 83">
              <controlPr defaultSize="0" autoFill="0" autoLine="0" autoPict="0">
                <anchor moveWithCells="1">
                  <from>
                    <xdr:col>32</xdr:col>
                    <xdr:colOff>190500</xdr:colOff>
                    <xdr:row>22</xdr:row>
                    <xdr:rowOff>0</xdr:rowOff>
                  </from>
                  <to>
                    <xdr:col>34</xdr:col>
                    <xdr:colOff>95250</xdr:colOff>
                    <xdr:row>23</xdr:row>
                    <xdr:rowOff>38100</xdr:rowOff>
                  </to>
                </anchor>
              </controlPr>
            </control>
          </mc:Choice>
        </mc:AlternateContent>
        <mc:AlternateContent xmlns:mc="http://schemas.openxmlformats.org/markup-compatibility/2006">
          <mc:Choice Requires="x14">
            <control shapeId="163924" r:id="rId87" name="Check Box 84">
              <controlPr defaultSize="0" autoFill="0" autoLine="0" autoPict="0">
                <anchor moveWithCells="1">
                  <from>
                    <xdr:col>32</xdr:col>
                    <xdr:colOff>190500</xdr:colOff>
                    <xdr:row>22</xdr:row>
                    <xdr:rowOff>0</xdr:rowOff>
                  </from>
                  <to>
                    <xdr:col>34</xdr:col>
                    <xdr:colOff>95250</xdr:colOff>
                    <xdr:row>23</xdr:row>
                    <xdr:rowOff>38100</xdr:rowOff>
                  </to>
                </anchor>
              </controlPr>
            </control>
          </mc:Choice>
        </mc:AlternateContent>
        <mc:AlternateContent xmlns:mc="http://schemas.openxmlformats.org/markup-compatibility/2006">
          <mc:Choice Requires="x14">
            <control shapeId="163925" r:id="rId88" name="Check Box 85">
              <controlPr defaultSize="0" autoFill="0" autoLine="0" autoPict="0">
                <anchor moveWithCells="1">
                  <from>
                    <xdr:col>32</xdr:col>
                    <xdr:colOff>190500</xdr:colOff>
                    <xdr:row>22</xdr:row>
                    <xdr:rowOff>0</xdr:rowOff>
                  </from>
                  <to>
                    <xdr:col>34</xdr:col>
                    <xdr:colOff>95250</xdr:colOff>
                    <xdr:row>23</xdr:row>
                    <xdr:rowOff>38100</xdr:rowOff>
                  </to>
                </anchor>
              </controlPr>
            </control>
          </mc:Choice>
        </mc:AlternateContent>
        <mc:AlternateContent xmlns:mc="http://schemas.openxmlformats.org/markup-compatibility/2006">
          <mc:Choice Requires="x14">
            <control shapeId="163926" r:id="rId89" name="Check Box 86">
              <controlPr defaultSize="0" autoFill="0" autoLine="0" autoPict="0">
                <anchor moveWithCells="1">
                  <from>
                    <xdr:col>32</xdr:col>
                    <xdr:colOff>190500</xdr:colOff>
                    <xdr:row>22</xdr:row>
                    <xdr:rowOff>0</xdr:rowOff>
                  </from>
                  <to>
                    <xdr:col>34</xdr:col>
                    <xdr:colOff>95250</xdr:colOff>
                    <xdr:row>23</xdr:row>
                    <xdr:rowOff>38100</xdr:rowOff>
                  </to>
                </anchor>
              </controlPr>
            </control>
          </mc:Choice>
        </mc:AlternateContent>
        <mc:AlternateContent xmlns:mc="http://schemas.openxmlformats.org/markup-compatibility/2006">
          <mc:Choice Requires="x14">
            <control shapeId="163927" r:id="rId90" name="Check Box 87">
              <controlPr defaultSize="0" autoFill="0" autoLine="0" autoPict="0">
                <anchor moveWithCells="1">
                  <from>
                    <xdr:col>32</xdr:col>
                    <xdr:colOff>190500</xdr:colOff>
                    <xdr:row>22</xdr:row>
                    <xdr:rowOff>0</xdr:rowOff>
                  </from>
                  <to>
                    <xdr:col>34</xdr:col>
                    <xdr:colOff>95250</xdr:colOff>
                    <xdr:row>23</xdr:row>
                    <xdr:rowOff>38100</xdr:rowOff>
                  </to>
                </anchor>
              </controlPr>
            </control>
          </mc:Choice>
        </mc:AlternateContent>
        <mc:AlternateContent xmlns:mc="http://schemas.openxmlformats.org/markup-compatibility/2006">
          <mc:Choice Requires="x14">
            <control shapeId="163928" r:id="rId91" name="Check Box 88">
              <controlPr defaultSize="0" autoFill="0" autoLine="0" autoPict="0">
                <anchor moveWithCells="1">
                  <from>
                    <xdr:col>32</xdr:col>
                    <xdr:colOff>190500</xdr:colOff>
                    <xdr:row>22</xdr:row>
                    <xdr:rowOff>0</xdr:rowOff>
                  </from>
                  <to>
                    <xdr:col>34</xdr:col>
                    <xdr:colOff>95250</xdr:colOff>
                    <xdr:row>23</xdr:row>
                    <xdr:rowOff>38100</xdr:rowOff>
                  </to>
                </anchor>
              </controlPr>
            </control>
          </mc:Choice>
        </mc:AlternateContent>
        <mc:AlternateContent xmlns:mc="http://schemas.openxmlformats.org/markup-compatibility/2006">
          <mc:Choice Requires="x14">
            <control shapeId="163929" r:id="rId92" name="Check Box 89">
              <controlPr defaultSize="0" autoFill="0" autoLine="0" autoPict="0">
                <anchor moveWithCells="1">
                  <from>
                    <xdr:col>32</xdr:col>
                    <xdr:colOff>190500</xdr:colOff>
                    <xdr:row>22</xdr:row>
                    <xdr:rowOff>0</xdr:rowOff>
                  </from>
                  <to>
                    <xdr:col>34</xdr:col>
                    <xdr:colOff>95250</xdr:colOff>
                    <xdr:row>23</xdr:row>
                    <xdr:rowOff>38100</xdr:rowOff>
                  </to>
                </anchor>
              </controlPr>
            </control>
          </mc:Choice>
        </mc:AlternateContent>
        <mc:AlternateContent xmlns:mc="http://schemas.openxmlformats.org/markup-compatibility/2006">
          <mc:Choice Requires="x14">
            <control shapeId="163930" r:id="rId93" name="Check Box 90">
              <controlPr defaultSize="0" autoFill="0" autoLine="0" autoPict="0">
                <anchor moveWithCells="1">
                  <from>
                    <xdr:col>32</xdr:col>
                    <xdr:colOff>190500</xdr:colOff>
                    <xdr:row>22</xdr:row>
                    <xdr:rowOff>0</xdr:rowOff>
                  </from>
                  <to>
                    <xdr:col>34</xdr:col>
                    <xdr:colOff>95250</xdr:colOff>
                    <xdr:row>23</xdr:row>
                    <xdr:rowOff>38100</xdr:rowOff>
                  </to>
                </anchor>
              </controlPr>
            </control>
          </mc:Choice>
        </mc:AlternateContent>
        <mc:AlternateContent xmlns:mc="http://schemas.openxmlformats.org/markup-compatibility/2006">
          <mc:Choice Requires="x14">
            <control shapeId="163931" r:id="rId94" name="Check Box 91">
              <controlPr defaultSize="0" autoFill="0" autoLine="0" autoPict="0">
                <anchor moveWithCells="1">
                  <from>
                    <xdr:col>32</xdr:col>
                    <xdr:colOff>190500</xdr:colOff>
                    <xdr:row>22</xdr:row>
                    <xdr:rowOff>0</xdr:rowOff>
                  </from>
                  <to>
                    <xdr:col>34</xdr:col>
                    <xdr:colOff>95250</xdr:colOff>
                    <xdr:row>23</xdr:row>
                    <xdr:rowOff>38100</xdr:rowOff>
                  </to>
                </anchor>
              </controlPr>
            </control>
          </mc:Choice>
        </mc:AlternateContent>
        <mc:AlternateContent xmlns:mc="http://schemas.openxmlformats.org/markup-compatibility/2006">
          <mc:Choice Requires="x14">
            <control shapeId="163932" r:id="rId95" name="Check Box 92">
              <controlPr defaultSize="0" autoFill="0" autoLine="0" autoPict="0">
                <anchor moveWithCells="1">
                  <from>
                    <xdr:col>32</xdr:col>
                    <xdr:colOff>190500</xdr:colOff>
                    <xdr:row>23</xdr:row>
                    <xdr:rowOff>0</xdr:rowOff>
                  </from>
                  <to>
                    <xdr:col>34</xdr:col>
                    <xdr:colOff>95250</xdr:colOff>
                    <xdr:row>24</xdr:row>
                    <xdr:rowOff>38100</xdr:rowOff>
                  </to>
                </anchor>
              </controlPr>
            </control>
          </mc:Choice>
        </mc:AlternateContent>
        <mc:AlternateContent xmlns:mc="http://schemas.openxmlformats.org/markup-compatibility/2006">
          <mc:Choice Requires="x14">
            <control shapeId="163933" r:id="rId96" name="Check Box 93">
              <controlPr defaultSize="0" autoFill="0" autoLine="0" autoPict="0">
                <anchor moveWithCells="1">
                  <from>
                    <xdr:col>32</xdr:col>
                    <xdr:colOff>190500</xdr:colOff>
                    <xdr:row>23</xdr:row>
                    <xdr:rowOff>0</xdr:rowOff>
                  </from>
                  <to>
                    <xdr:col>34</xdr:col>
                    <xdr:colOff>95250</xdr:colOff>
                    <xdr:row>24</xdr:row>
                    <xdr:rowOff>38100</xdr:rowOff>
                  </to>
                </anchor>
              </controlPr>
            </control>
          </mc:Choice>
        </mc:AlternateContent>
        <mc:AlternateContent xmlns:mc="http://schemas.openxmlformats.org/markup-compatibility/2006">
          <mc:Choice Requires="x14">
            <control shapeId="163934" r:id="rId97" name="Check Box 94">
              <controlPr defaultSize="0" autoFill="0" autoLine="0" autoPict="0">
                <anchor moveWithCells="1">
                  <from>
                    <xdr:col>32</xdr:col>
                    <xdr:colOff>190500</xdr:colOff>
                    <xdr:row>23</xdr:row>
                    <xdr:rowOff>0</xdr:rowOff>
                  </from>
                  <to>
                    <xdr:col>34</xdr:col>
                    <xdr:colOff>95250</xdr:colOff>
                    <xdr:row>24</xdr:row>
                    <xdr:rowOff>38100</xdr:rowOff>
                  </to>
                </anchor>
              </controlPr>
            </control>
          </mc:Choice>
        </mc:AlternateContent>
        <mc:AlternateContent xmlns:mc="http://schemas.openxmlformats.org/markup-compatibility/2006">
          <mc:Choice Requires="x14">
            <control shapeId="163935" r:id="rId98" name="Check Box 95">
              <controlPr defaultSize="0" autoFill="0" autoLine="0" autoPict="0">
                <anchor moveWithCells="1">
                  <from>
                    <xdr:col>32</xdr:col>
                    <xdr:colOff>190500</xdr:colOff>
                    <xdr:row>23</xdr:row>
                    <xdr:rowOff>0</xdr:rowOff>
                  </from>
                  <to>
                    <xdr:col>34</xdr:col>
                    <xdr:colOff>95250</xdr:colOff>
                    <xdr:row>24</xdr:row>
                    <xdr:rowOff>38100</xdr:rowOff>
                  </to>
                </anchor>
              </controlPr>
            </control>
          </mc:Choice>
        </mc:AlternateContent>
        <mc:AlternateContent xmlns:mc="http://schemas.openxmlformats.org/markup-compatibility/2006">
          <mc:Choice Requires="x14">
            <control shapeId="163936" r:id="rId99" name="Check Box 96">
              <controlPr defaultSize="0" autoFill="0" autoLine="0" autoPict="0">
                <anchor moveWithCells="1">
                  <from>
                    <xdr:col>32</xdr:col>
                    <xdr:colOff>190500</xdr:colOff>
                    <xdr:row>23</xdr:row>
                    <xdr:rowOff>0</xdr:rowOff>
                  </from>
                  <to>
                    <xdr:col>34</xdr:col>
                    <xdr:colOff>95250</xdr:colOff>
                    <xdr:row>24</xdr:row>
                    <xdr:rowOff>38100</xdr:rowOff>
                  </to>
                </anchor>
              </controlPr>
            </control>
          </mc:Choice>
        </mc:AlternateContent>
        <mc:AlternateContent xmlns:mc="http://schemas.openxmlformats.org/markup-compatibility/2006">
          <mc:Choice Requires="x14">
            <control shapeId="163937" r:id="rId100" name="Check Box 97">
              <controlPr defaultSize="0" autoFill="0" autoLine="0" autoPict="0">
                <anchor moveWithCells="1">
                  <from>
                    <xdr:col>32</xdr:col>
                    <xdr:colOff>190500</xdr:colOff>
                    <xdr:row>23</xdr:row>
                    <xdr:rowOff>0</xdr:rowOff>
                  </from>
                  <to>
                    <xdr:col>34</xdr:col>
                    <xdr:colOff>95250</xdr:colOff>
                    <xdr:row>24</xdr:row>
                    <xdr:rowOff>38100</xdr:rowOff>
                  </to>
                </anchor>
              </controlPr>
            </control>
          </mc:Choice>
        </mc:AlternateContent>
        <mc:AlternateContent xmlns:mc="http://schemas.openxmlformats.org/markup-compatibility/2006">
          <mc:Choice Requires="x14">
            <control shapeId="163938" r:id="rId101" name="Check Box 98">
              <controlPr defaultSize="0" autoFill="0" autoLine="0" autoPict="0">
                <anchor moveWithCells="1">
                  <from>
                    <xdr:col>32</xdr:col>
                    <xdr:colOff>190500</xdr:colOff>
                    <xdr:row>23</xdr:row>
                    <xdr:rowOff>0</xdr:rowOff>
                  </from>
                  <to>
                    <xdr:col>34</xdr:col>
                    <xdr:colOff>95250</xdr:colOff>
                    <xdr:row>24</xdr:row>
                    <xdr:rowOff>38100</xdr:rowOff>
                  </to>
                </anchor>
              </controlPr>
            </control>
          </mc:Choice>
        </mc:AlternateContent>
        <mc:AlternateContent xmlns:mc="http://schemas.openxmlformats.org/markup-compatibility/2006">
          <mc:Choice Requires="x14">
            <control shapeId="163939" r:id="rId102" name="Check Box 99">
              <controlPr defaultSize="0" autoFill="0" autoLine="0" autoPict="0">
                <anchor moveWithCells="1">
                  <from>
                    <xdr:col>32</xdr:col>
                    <xdr:colOff>190500</xdr:colOff>
                    <xdr:row>23</xdr:row>
                    <xdr:rowOff>0</xdr:rowOff>
                  </from>
                  <to>
                    <xdr:col>34</xdr:col>
                    <xdr:colOff>95250</xdr:colOff>
                    <xdr:row>24</xdr:row>
                    <xdr:rowOff>38100</xdr:rowOff>
                  </to>
                </anchor>
              </controlPr>
            </control>
          </mc:Choice>
        </mc:AlternateContent>
        <mc:AlternateContent xmlns:mc="http://schemas.openxmlformats.org/markup-compatibility/2006">
          <mc:Choice Requires="x14">
            <control shapeId="163940" r:id="rId103" name="Check Box 100">
              <controlPr defaultSize="0" autoFill="0" autoLine="0" autoPict="0">
                <anchor moveWithCells="1">
                  <from>
                    <xdr:col>32</xdr:col>
                    <xdr:colOff>190500</xdr:colOff>
                    <xdr:row>23</xdr:row>
                    <xdr:rowOff>0</xdr:rowOff>
                  </from>
                  <to>
                    <xdr:col>34</xdr:col>
                    <xdr:colOff>95250</xdr:colOff>
                    <xdr:row>24</xdr:row>
                    <xdr:rowOff>38100</xdr:rowOff>
                  </to>
                </anchor>
              </controlPr>
            </control>
          </mc:Choice>
        </mc:AlternateContent>
        <mc:AlternateContent xmlns:mc="http://schemas.openxmlformats.org/markup-compatibility/2006">
          <mc:Choice Requires="x14">
            <control shapeId="163941" r:id="rId104" name="Check Box 101">
              <controlPr defaultSize="0" autoFill="0" autoLine="0" autoPict="0">
                <anchor moveWithCells="1">
                  <from>
                    <xdr:col>32</xdr:col>
                    <xdr:colOff>190500</xdr:colOff>
                    <xdr:row>23</xdr:row>
                    <xdr:rowOff>0</xdr:rowOff>
                  </from>
                  <to>
                    <xdr:col>34</xdr:col>
                    <xdr:colOff>95250</xdr:colOff>
                    <xdr:row>24</xdr:row>
                    <xdr:rowOff>38100</xdr:rowOff>
                  </to>
                </anchor>
              </controlPr>
            </control>
          </mc:Choice>
        </mc:AlternateContent>
        <mc:AlternateContent xmlns:mc="http://schemas.openxmlformats.org/markup-compatibility/2006">
          <mc:Choice Requires="x14">
            <control shapeId="163942" r:id="rId105" name="Check Box 102">
              <controlPr defaultSize="0" autoFill="0" autoLine="0" autoPict="0">
                <anchor moveWithCells="1">
                  <from>
                    <xdr:col>32</xdr:col>
                    <xdr:colOff>190500</xdr:colOff>
                    <xdr:row>23</xdr:row>
                    <xdr:rowOff>0</xdr:rowOff>
                  </from>
                  <to>
                    <xdr:col>34</xdr:col>
                    <xdr:colOff>95250</xdr:colOff>
                    <xdr:row>24</xdr:row>
                    <xdr:rowOff>38100</xdr:rowOff>
                  </to>
                </anchor>
              </controlPr>
            </control>
          </mc:Choice>
        </mc:AlternateContent>
        <mc:AlternateContent xmlns:mc="http://schemas.openxmlformats.org/markup-compatibility/2006">
          <mc:Choice Requires="x14">
            <control shapeId="163943" r:id="rId106" name="Check Box 103">
              <controlPr defaultSize="0" autoFill="0" autoLine="0" autoPict="0">
                <anchor moveWithCells="1">
                  <from>
                    <xdr:col>32</xdr:col>
                    <xdr:colOff>190500</xdr:colOff>
                    <xdr:row>23</xdr:row>
                    <xdr:rowOff>0</xdr:rowOff>
                  </from>
                  <to>
                    <xdr:col>34</xdr:col>
                    <xdr:colOff>95250</xdr:colOff>
                    <xdr:row>24</xdr:row>
                    <xdr:rowOff>38100</xdr:rowOff>
                  </to>
                </anchor>
              </controlPr>
            </control>
          </mc:Choice>
        </mc:AlternateContent>
        <mc:AlternateContent xmlns:mc="http://schemas.openxmlformats.org/markup-compatibility/2006">
          <mc:Choice Requires="x14">
            <control shapeId="163944" r:id="rId107" name="Check Box 104">
              <controlPr defaultSize="0" autoFill="0" autoLine="0" autoPict="0">
                <anchor moveWithCells="1">
                  <from>
                    <xdr:col>32</xdr:col>
                    <xdr:colOff>190500</xdr:colOff>
                    <xdr:row>24</xdr:row>
                    <xdr:rowOff>0</xdr:rowOff>
                  </from>
                  <to>
                    <xdr:col>34</xdr:col>
                    <xdr:colOff>95250</xdr:colOff>
                    <xdr:row>25</xdr:row>
                    <xdr:rowOff>38100</xdr:rowOff>
                  </to>
                </anchor>
              </controlPr>
            </control>
          </mc:Choice>
        </mc:AlternateContent>
        <mc:AlternateContent xmlns:mc="http://schemas.openxmlformats.org/markup-compatibility/2006">
          <mc:Choice Requires="x14">
            <control shapeId="163945" r:id="rId108" name="Check Box 105">
              <controlPr defaultSize="0" autoFill="0" autoLine="0" autoPict="0">
                <anchor moveWithCells="1">
                  <from>
                    <xdr:col>37</xdr:col>
                    <xdr:colOff>190500</xdr:colOff>
                    <xdr:row>24</xdr:row>
                    <xdr:rowOff>0</xdr:rowOff>
                  </from>
                  <to>
                    <xdr:col>39</xdr:col>
                    <xdr:colOff>95250</xdr:colOff>
                    <xdr:row>25</xdr:row>
                    <xdr:rowOff>38100</xdr:rowOff>
                  </to>
                </anchor>
              </controlPr>
            </control>
          </mc:Choice>
        </mc:AlternateContent>
        <mc:AlternateContent xmlns:mc="http://schemas.openxmlformats.org/markup-compatibility/2006">
          <mc:Choice Requires="x14">
            <control shapeId="163946" r:id="rId109" name="Check Box 106">
              <controlPr defaultSize="0" autoFill="0" autoLine="0" autoPict="0">
                <anchor moveWithCells="1">
                  <from>
                    <xdr:col>10</xdr:col>
                    <xdr:colOff>190500</xdr:colOff>
                    <xdr:row>23</xdr:row>
                    <xdr:rowOff>0</xdr:rowOff>
                  </from>
                  <to>
                    <xdr:col>12</xdr:col>
                    <xdr:colOff>95250</xdr:colOff>
                    <xdr:row>24</xdr:row>
                    <xdr:rowOff>38100</xdr:rowOff>
                  </to>
                </anchor>
              </controlPr>
            </control>
          </mc:Choice>
        </mc:AlternateContent>
        <mc:AlternateContent xmlns:mc="http://schemas.openxmlformats.org/markup-compatibility/2006">
          <mc:Choice Requires="x14">
            <control shapeId="163947" r:id="rId110" name="Check Box 107">
              <controlPr defaultSize="0" autoFill="0" autoLine="0" autoPict="0">
                <anchor moveWithCells="1">
                  <from>
                    <xdr:col>23</xdr:col>
                    <xdr:colOff>0</xdr:colOff>
                    <xdr:row>3</xdr:row>
                    <xdr:rowOff>0</xdr:rowOff>
                  </from>
                  <to>
                    <xdr:col>24</xdr:col>
                    <xdr:colOff>104775</xdr:colOff>
                    <xdr:row>4</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
    <pageSetUpPr fitToPage="1"/>
  </sheetPr>
  <dimension ref="A1:P164"/>
  <sheetViews>
    <sheetView tabSelected="1" zoomScale="60" zoomScaleNormal="60" workbookViewId="0">
      <selection activeCell="P1" sqref="P1"/>
    </sheetView>
  </sheetViews>
  <sheetFormatPr defaultColWidth="9" defaultRowHeight="15.75"/>
  <cols>
    <col min="1" max="1" width="1.125" style="103" customWidth="1"/>
    <col min="2" max="2" width="19.125" style="103" customWidth="1"/>
    <col min="3" max="3" width="8.75" style="103" customWidth="1"/>
    <col min="4" max="4" width="19.125" style="103" customWidth="1"/>
    <col min="5" max="5" width="14.625" style="103" customWidth="1"/>
    <col min="6" max="6" width="6.5" style="103" customWidth="1"/>
    <col min="7" max="7" width="18.625" style="103" customWidth="1"/>
    <col min="8" max="8" width="5.625" style="103" customWidth="1"/>
    <col min="9" max="9" width="18.625" style="103" customWidth="1"/>
    <col min="10" max="10" width="5.625" style="103" customWidth="1"/>
    <col min="11" max="11" width="1" style="103" customWidth="1"/>
    <col min="12" max="12" width="3.625" style="103" customWidth="1"/>
    <col min="13" max="13" width="22.625" style="103" customWidth="1"/>
    <col min="14" max="14" width="8.75" style="103" customWidth="1"/>
    <col min="15" max="15" width="13.25" style="103" customWidth="1"/>
    <col min="16" max="16" width="9" style="403"/>
    <col min="17" max="16384" width="9" style="103"/>
  </cols>
  <sheetData>
    <row r="1" spans="1:16" ht="25.5" customHeight="1" thickTop="1" thickBot="1">
      <c r="A1" s="631" t="s">
        <v>820</v>
      </c>
      <c r="B1" s="632"/>
      <c r="C1" s="632"/>
      <c r="D1" s="632"/>
      <c r="E1" s="632"/>
      <c r="F1" s="632"/>
      <c r="G1" s="632"/>
      <c r="H1" s="632"/>
      <c r="I1" s="632"/>
      <c r="J1" s="632"/>
      <c r="K1" s="632"/>
      <c r="M1" s="167" t="s">
        <v>855</v>
      </c>
      <c r="P1" s="201"/>
    </row>
    <row r="2" spans="1:16" ht="15.75" customHeight="1" thickTop="1">
      <c r="B2" s="636" t="s">
        <v>849</v>
      </c>
      <c r="C2" s="636"/>
      <c r="D2" s="636"/>
      <c r="E2" s="637"/>
      <c r="F2" s="637"/>
      <c r="G2" s="637"/>
      <c r="H2" s="637"/>
      <c r="I2" s="637"/>
      <c r="J2" s="637"/>
      <c r="M2" s="149" t="s">
        <v>307</v>
      </c>
      <c r="N2" s="150"/>
      <c r="O2" s="150"/>
    </row>
    <row r="3" spans="1:16" s="104" customFormat="1" ht="21" customHeight="1">
      <c r="B3" s="111" t="s">
        <v>235</v>
      </c>
      <c r="C3" s="640" t="str">
        <f>MID(P3,18,LEN(P3))</f>
        <v/>
      </c>
      <c r="D3" s="641"/>
      <c r="E3" s="641"/>
      <c r="F3" s="641"/>
      <c r="G3" s="641"/>
      <c r="H3" s="641"/>
      <c r="I3" s="641"/>
      <c r="J3" s="642"/>
      <c r="M3" s="151" t="s">
        <v>304</v>
      </c>
      <c r="N3" s="151"/>
      <c r="O3" s="151"/>
      <c r="P3" s="404"/>
    </row>
    <row r="4" spans="1:16" s="104" customFormat="1" ht="11.25" customHeight="1">
      <c r="M4" s="152" t="s">
        <v>486</v>
      </c>
      <c r="N4" s="151"/>
      <c r="O4" s="151"/>
      <c r="P4" s="404"/>
    </row>
    <row r="5" spans="1:16" s="104" customFormat="1" ht="15" customHeight="1">
      <c r="B5" s="633" t="s">
        <v>236</v>
      </c>
      <c r="C5" s="351"/>
      <c r="D5" s="385" t="s">
        <v>302</v>
      </c>
      <c r="E5" s="375"/>
      <c r="F5" s="382"/>
      <c r="G5" s="382"/>
      <c r="H5" s="382"/>
      <c r="I5" s="351"/>
      <c r="J5" s="352"/>
      <c r="M5" s="151" t="s">
        <v>303</v>
      </c>
      <c r="N5" s="151"/>
      <c r="O5" s="151"/>
      <c r="P5" s="404"/>
    </row>
    <row r="6" spans="1:16" s="104" customFormat="1" ht="15" customHeight="1">
      <c r="B6" s="634"/>
      <c r="C6" s="355"/>
      <c r="D6" s="205" t="s">
        <v>301</v>
      </c>
      <c r="F6" s="383"/>
      <c r="G6" s="383"/>
      <c r="H6" s="383"/>
      <c r="I6" s="353"/>
      <c r="J6" s="354"/>
      <c r="M6" s="151" t="s">
        <v>825</v>
      </c>
      <c r="N6" s="151"/>
      <c r="O6" s="151"/>
      <c r="P6" s="404"/>
    </row>
    <row r="7" spans="1:16" s="104" customFormat="1" ht="15.75" customHeight="1">
      <c r="B7" s="634"/>
      <c r="C7" s="355"/>
      <c r="D7" s="384" t="s">
        <v>452</v>
      </c>
      <c r="F7" s="205"/>
      <c r="G7" s="205"/>
      <c r="H7" s="205"/>
      <c r="J7" s="106"/>
      <c r="M7" s="151" t="s">
        <v>826</v>
      </c>
      <c r="N7" s="151"/>
      <c r="O7" s="151"/>
      <c r="P7" s="404"/>
    </row>
    <row r="8" spans="1:16" s="104" customFormat="1" ht="15" customHeight="1">
      <c r="B8" s="635"/>
      <c r="C8" s="356"/>
      <c r="D8" s="381" t="s">
        <v>821</v>
      </c>
      <c r="E8" s="376"/>
      <c r="F8" s="379"/>
      <c r="G8" s="379"/>
      <c r="H8" s="379"/>
      <c r="I8" s="379"/>
      <c r="J8" s="380"/>
      <c r="M8" s="151" t="s">
        <v>458</v>
      </c>
      <c r="N8" s="151"/>
      <c r="O8" s="151"/>
      <c r="P8" s="404"/>
    </row>
    <row r="9" spans="1:16" s="104" customFormat="1" ht="9.9499999999999993" customHeight="1" thickBot="1">
      <c r="M9" s="152" t="s">
        <v>827</v>
      </c>
      <c r="N9" s="151"/>
      <c r="O9" s="151"/>
      <c r="P9" s="404"/>
    </row>
    <row r="10" spans="1:16" s="104" customFormat="1" ht="35.25" customHeight="1" thickTop="1" thickBot="1">
      <c r="B10" s="111" t="s">
        <v>468</v>
      </c>
      <c r="C10" s="400" t="str">
        <f>MID(P8,19,3)</f>
        <v/>
      </c>
      <c r="D10" s="366" t="s">
        <v>843</v>
      </c>
      <c r="E10" s="638"/>
      <c r="F10" s="639"/>
      <c r="G10" s="366" t="s">
        <v>842</v>
      </c>
      <c r="H10" s="643"/>
      <c r="I10" s="644"/>
      <c r="J10" s="645"/>
      <c r="M10" s="663" t="s">
        <v>847</v>
      </c>
      <c r="N10" s="663"/>
      <c r="O10" s="663"/>
      <c r="P10" s="404"/>
    </row>
    <row r="11" spans="1:16" s="104" customFormat="1" ht="6.75" customHeight="1" thickTop="1">
      <c r="M11" s="147"/>
      <c r="P11" s="404"/>
    </row>
    <row r="12" spans="1:16" s="104" customFormat="1" ht="7.5" customHeight="1">
      <c r="B12" s="107"/>
      <c r="C12" s="107"/>
      <c r="D12" s="107"/>
      <c r="I12" s="367"/>
      <c r="P12" s="404"/>
    </row>
    <row r="13" spans="1:16" s="104" customFormat="1" ht="28.5" customHeight="1">
      <c r="B13" s="393" t="s">
        <v>852</v>
      </c>
      <c r="C13" s="110"/>
      <c r="D13" s="130" t="s">
        <v>237</v>
      </c>
      <c r="E13" s="678" t="s">
        <v>238</v>
      </c>
      <c r="F13" s="679"/>
      <c r="G13" s="680" t="s">
        <v>833</v>
      </c>
      <c r="H13" s="679"/>
      <c r="I13" s="681" t="s">
        <v>834</v>
      </c>
      <c r="J13" s="679"/>
      <c r="K13" s="355"/>
      <c r="L13" s="355"/>
      <c r="M13" s="675" t="s">
        <v>308</v>
      </c>
      <c r="N13" s="675"/>
      <c r="O13" s="675"/>
      <c r="P13" s="404"/>
    </row>
    <row r="14" spans="1:16" s="104" customFormat="1" ht="20.100000000000001" customHeight="1">
      <c r="B14" s="671" t="s">
        <v>239</v>
      </c>
      <c r="C14" s="672"/>
      <c r="D14" s="401" t="e">
        <f>+VALUE(MID(P59,9,4))</f>
        <v>#VALUE!</v>
      </c>
      <c r="E14" s="112" t="e">
        <f>IF(OR(C10="",D14=""),"",HLOOKUP(C10,外皮基準,2,FALSE))</f>
        <v>#VALUE!</v>
      </c>
      <c r="F14" s="395" t="e">
        <f>IF(OR(C10="",D14=""),"",IF(D14&lt;=E14,"適","－"))</f>
        <v>#VALUE!</v>
      </c>
      <c r="G14" s="113" t="e">
        <f>IF(OR(C10="",D14=""),"",HLOOKUP(C10,外皮基準,4,FALSE))</f>
        <v>#VALUE!</v>
      </c>
      <c r="H14" s="395" t="e">
        <f>IF(OR(E10="",D14=""),"",IF(D14&lt;=G14,"適","－"))</f>
        <v>#VALUE!</v>
      </c>
      <c r="I14" s="399" t="e">
        <f>IF(OR(C10="",D14=""),"",HLOOKUP(C10,外皮基準2,5,FALSE))</f>
        <v>#VALUE!</v>
      </c>
      <c r="J14" s="395" t="e">
        <f>IF(OR(C10="",D14=""),"",IF(D14&lt;=I14,"適","－"))</f>
        <v>#VALUE!</v>
      </c>
      <c r="M14" s="675"/>
      <c r="N14" s="675"/>
      <c r="O14" s="675"/>
      <c r="P14" s="404"/>
    </row>
    <row r="15" spans="1:16" s="104" customFormat="1" ht="24" customHeight="1">
      <c r="B15" s="673" t="s">
        <v>854</v>
      </c>
      <c r="C15" s="674"/>
      <c r="D15" s="402" t="e">
        <f>VALUE(MID(P60,FIND("冷",P60)+18,LEN(P60)-(FIND("冷",P60)+18)+1))</f>
        <v>#VALUE!</v>
      </c>
      <c r="E15" s="114" t="e">
        <f>IF(OR(C10="",D15=""),"",HLOOKUP(C10,外皮基準,3,FALSE))</f>
        <v>#VALUE!</v>
      </c>
      <c r="F15" s="396" t="e">
        <f>IF(OR(C10="",D15=""),"",IF(D15&lt;=E15,"適","－"))</f>
        <v>#VALUE!</v>
      </c>
      <c r="G15" s="115" t="s">
        <v>240</v>
      </c>
      <c r="H15" s="397" t="s">
        <v>241</v>
      </c>
      <c r="I15" s="398" t="e">
        <f>IF(OR(C10="",D15=""),"",HLOOKUP(C10,外皮基準2,6,FALSE))</f>
        <v>#VALUE!</v>
      </c>
      <c r="J15" s="396" t="e">
        <f>IF(OR(C10="",D15=""),"",IF(D15&lt;=I15,"適","－"))</f>
        <v>#VALUE!</v>
      </c>
      <c r="M15" s="675"/>
      <c r="N15" s="675"/>
      <c r="O15" s="675"/>
      <c r="P15" s="404"/>
    </row>
    <row r="16" spans="1:16" s="104" customFormat="1" ht="6.75" customHeight="1">
      <c r="M16" s="675"/>
      <c r="N16" s="675"/>
      <c r="O16" s="675"/>
      <c r="P16" s="404"/>
    </row>
    <row r="17" spans="2:16" s="104" customFormat="1" ht="6.75" customHeight="1">
      <c r="B17" s="107"/>
      <c r="C17" s="107"/>
      <c r="D17" s="107"/>
      <c r="L17" s="116"/>
      <c r="M17" s="675"/>
      <c r="N17" s="675"/>
      <c r="O17" s="675"/>
      <c r="P17" s="404"/>
    </row>
    <row r="18" spans="2:16" s="104" customFormat="1" ht="20.100000000000001" customHeight="1">
      <c r="B18" s="682" t="s">
        <v>853</v>
      </c>
      <c r="C18" s="683"/>
      <c r="D18" s="108"/>
      <c r="E18" s="110"/>
      <c r="F18" s="109"/>
      <c r="G18" s="118" t="s">
        <v>259</v>
      </c>
      <c r="H18" s="118"/>
      <c r="I18" s="118" t="s">
        <v>260</v>
      </c>
      <c r="J18" s="117"/>
      <c r="M18" s="166"/>
      <c r="N18" s="166"/>
      <c r="O18" s="166"/>
      <c r="P18" s="404"/>
    </row>
    <row r="19" spans="2:16" s="104" customFormat="1" ht="20.100000000000001" customHeight="1">
      <c r="B19" s="684" t="s">
        <v>242</v>
      </c>
      <c r="C19" s="370"/>
      <c r="D19" s="108" t="s">
        <v>243</v>
      </c>
      <c r="E19" s="110"/>
      <c r="F19" s="109"/>
      <c r="G19" s="362" t="e">
        <f>MID(P10,5,FIND(" ",P10)-5)</f>
        <v>#VALUE!</v>
      </c>
      <c r="H19" s="164" t="s">
        <v>605</v>
      </c>
      <c r="I19" s="362" t="e">
        <f>MID(P10,FIND(" ",P10),LEN(P10))</f>
        <v>#VALUE!</v>
      </c>
      <c r="J19" s="117"/>
      <c r="M19" s="675" t="s">
        <v>856</v>
      </c>
      <c r="N19" s="675"/>
      <c r="O19" s="675"/>
      <c r="P19" s="404"/>
    </row>
    <row r="20" spans="2:16" s="104" customFormat="1" ht="20.100000000000001" customHeight="1">
      <c r="B20" s="685"/>
      <c r="C20" s="371"/>
      <c r="D20" s="108" t="s">
        <v>244</v>
      </c>
      <c r="E20" s="110"/>
      <c r="F20" s="109"/>
      <c r="G20" s="362" t="e">
        <f>MID(P11,5,FIND(" ",P11)-5)</f>
        <v>#VALUE!</v>
      </c>
      <c r="H20" s="164" t="s">
        <v>606</v>
      </c>
      <c r="I20" s="362" t="e">
        <f>MID(P11,FIND(" ",P11),LEN(P11))</f>
        <v>#VALUE!</v>
      </c>
      <c r="J20" s="117"/>
      <c r="M20" s="675"/>
      <c r="N20" s="675"/>
      <c r="O20" s="675"/>
      <c r="P20" s="404"/>
    </row>
    <row r="21" spans="2:16" s="104" customFormat="1" ht="20.100000000000001" customHeight="1">
      <c r="B21" s="685"/>
      <c r="C21" s="371"/>
      <c r="D21" s="108" t="s">
        <v>245</v>
      </c>
      <c r="E21" s="110"/>
      <c r="F21" s="109"/>
      <c r="G21" s="362" t="e">
        <f>MID(P12,5,FIND(" ",P12)-5)</f>
        <v>#VALUE!</v>
      </c>
      <c r="H21" s="164" t="s">
        <v>607</v>
      </c>
      <c r="I21" s="362" t="e">
        <f>MID(P12,FIND(" ",P12),LEN(P12))</f>
        <v>#VALUE!</v>
      </c>
      <c r="J21" s="117"/>
      <c r="M21" s="675"/>
      <c r="N21" s="675"/>
      <c r="O21" s="675"/>
      <c r="P21" s="404"/>
    </row>
    <row r="22" spans="2:16" s="104" customFormat="1" ht="20.100000000000001" customHeight="1">
      <c r="B22" s="685"/>
      <c r="C22" s="371"/>
      <c r="D22" s="108" t="s">
        <v>246</v>
      </c>
      <c r="E22" s="110"/>
      <c r="F22" s="109"/>
      <c r="G22" s="362" t="e">
        <f>MID(P13,5,FIND(" ",P13)-5)</f>
        <v>#VALUE!</v>
      </c>
      <c r="H22" s="164" t="s">
        <v>608</v>
      </c>
      <c r="I22" s="362" t="e">
        <f>MID(P13,FIND(" ",P13),LEN(P13))</f>
        <v>#VALUE!</v>
      </c>
      <c r="J22" s="117"/>
      <c r="N22" s="148"/>
      <c r="O22" s="148"/>
      <c r="P22" s="404"/>
    </row>
    <row r="23" spans="2:16" s="104" customFormat="1" ht="20.100000000000001" customHeight="1">
      <c r="B23" s="685"/>
      <c r="C23" s="371"/>
      <c r="D23" s="108" t="s">
        <v>261</v>
      </c>
      <c r="E23" s="110"/>
      <c r="F23" s="109"/>
      <c r="G23" s="362" t="e">
        <f>MID(P14,5,FIND(" ",P14)-5)</f>
        <v>#VALUE!</v>
      </c>
      <c r="H23" s="164" t="s">
        <v>609</v>
      </c>
      <c r="I23" s="362" t="e">
        <f>MID(P14,FIND(" ",P14),LEN(P14))</f>
        <v>#VALUE!</v>
      </c>
      <c r="J23" s="117"/>
      <c r="M23" s="675" t="s">
        <v>456</v>
      </c>
      <c r="N23" s="675"/>
      <c r="O23" s="675"/>
      <c r="P23" s="404"/>
    </row>
    <row r="24" spans="2:16" s="104" customFormat="1" ht="20.100000000000001" customHeight="1">
      <c r="B24" s="685"/>
      <c r="C24" s="371"/>
      <c r="D24" s="108" t="s">
        <v>247</v>
      </c>
      <c r="E24" s="110"/>
      <c r="F24" s="109"/>
      <c r="G24" s="165" t="s">
        <v>292</v>
      </c>
      <c r="H24" s="164"/>
      <c r="I24" s="165" t="s">
        <v>292</v>
      </c>
      <c r="J24" s="117"/>
      <c r="M24" s="675"/>
      <c r="N24" s="675"/>
      <c r="O24" s="675"/>
      <c r="P24" s="404"/>
    </row>
    <row r="25" spans="2:16" s="104" customFormat="1" ht="20.100000000000001" customHeight="1">
      <c r="B25" s="685"/>
      <c r="C25" s="371"/>
      <c r="D25" s="676" t="s">
        <v>481</v>
      </c>
      <c r="E25" s="664" t="s">
        <v>483</v>
      </c>
      <c r="F25" s="665"/>
      <c r="G25" s="165" t="s">
        <v>292</v>
      </c>
      <c r="H25" s="164"/>
      <c r="I25" s="165" t="s">
        <v>292</v>
      </c>
      <c r="J25" s="117"/>
      <c r="M25" s="675"/>
      <c r="N25" s="675"/>
      <c r="O25" s="675"/>
      <c r="P25" s="404"/>
    </row>
    <row r="26" spans="2:16" s="104" customFormat="1" ht="20.100000000000001" customHeight="1">
      <c r="B26" s="685"/>
      <c r="C26" s="371"/>
      <c r="D26" s="677"/>
      <c r="E26" s="666" t="s">
        <v>482</v>
      </c>
      <c r="F26" s="667"/>
      <c r="G26" s="165" t="s">
        <v>292</v>
      </c>
      <c r="H26" s="164"/>
      <c r="I26" s="165" t="s">
        <v>292</v>
      </c>
      <c r="J26" s="117"/>
      <c r="M26" s="675"/>
      <c r="N26" s="675"/>
      <c r="O26" s="675"/>
      <c r="P26" s="404"/>
    </row>
    <row r="27" spans="2:16" s="104" customFormat="1" ht="20.100000000000001" customHeight="1">
      <c r="B27" s="686"/>
      <c r="C27" s="372"/>
      <c r="D27" s="668" t="s">
        <v>484</v>
      </c>
      <c r="E27" s="669"/>
      <c r="F27" s="670"/>
      <c r="G27" s="363" t="e">
        <f>IF(MID(P19,27,LEN(P19)-29)="--",0,MID(P19,27,LEN(P19)-29))</f>
        <v>#VALUE!</v>
      </c>
      <c r="H27" s="387" t="s">
        <v>831</v>
      </c>
      <c r="I27" s="165" t="s">
        <v>292</v>
      </c>
      <c r="J27" s="117"/>
      <c r="M27" s="675"/>
      <c r="N27" s="675"/>
      <c r="O27" s="675"/>
      <c r="P27" s="404"/>
    </row>
    <row r="28" spans="2:16" s="104" customFormat="1" ht="20.100000000000001" customHeight="1">
      <c r="B28" s="633" t="s">
        <v>249</v>
      </c>
      <c r="C28" s="373"/>
      <c r="D28" s="108" t="s">
        <v>262</v>
      </c>
      <c r="E28" s="110"/>
      <c r="F28" s="109"/>
      <c r="G28" s="363" t="e">
        <f ca="1">IF(LEFT(N32,FIND(" ",N32)-1)="--",0,LEFT(N32,FIND(" ",N32)-1))</f>
        <v>#N/A</v>
      </c>
      <c r="H28" s="164" t="s">
        <v>297</v>
      </c>
      <c r="I28" s="165" t="s">
        <v>292</v>
      </c>
      <c r="J28" s="117"/>
      <c r="P28" s="404"/>
    </row>
    <row r="29" spans="2:16" s="104" customFormat="1" ht="20.100000000000001" customHeight="1">
      <c r="B29" s="634"/>
      <c r="C29" s="354"/>
      <c r="D29" s="108" t="s">
        <v>263</v>
      </c>
      <c r="E29" s="110"/>
      <c r="F29" s="109"/>
      <c r="G29" s="363" t="e">
        <f ca="1">IF(MID(N32,FIND(" ",N32)+1,FIND("★",SUBSTITUTE(N32," ","★",2))-(FIND(" ",N32)+1))="--",0,MID(N32,FIND(" ",N32)+1,FIND("★",SUBSTITUTE(N32," ","★",2))-(FIND(" ",N32)+1)))</f>
        <v>#N/A</v>
      </c>
      <c r="H29" s="164" t="s">
        <v>298</v>
      </c>
      <c r="I29" s="165" t="s">
        <v>292</v>
      </c>
      <c r="J29" s="117"/>
      <c r="M29" s="146" t="s">
        <v>610</v>
      </c>
      <c r="N29" s="146"/>
      <c r="O29" s="163"/>
      <c r="P29" s="404"/>
    </row>
    <row r="30" spans="2:16" s="104" customFormat="1" ht="20.100000000000001" customHeight="1">
      <c r="B30" s="634"/>
      <c r="C30" s="354"/>
      <c r="D30" s="108" t="s">
        <v>250</v>
      </c>
      <c r="E30" s="110"/>
      <c r="F30" s="109"/>
      <c r="G30" s="363" t="e">
        <f ca="1">IF(MID(N32,FIND("★",SUBSTITUTE(N32," ","★",2))+1,FIND("★",SUBSTITUTE(N32," ","★",3))-(FIND("★",SUBSTITUTE(N32," ","★",2))+1))="--",0,MID(N32,FIND("★",SUBSTITUTE(N32," ","★",2))+1,FIND("★",SUBSTITUTE(N32," ","★",3))-(FIND("★",SUBSTITUTE(N32," ","★",2))+1)))</f>
        <v>#N/A</v>
      </c>
      <c r="H30" s="164" t="s">
        <v>299</v>
      </c>
      <c r="I30" s="165" t="s">
        <v>292</v>
      </c>
      <c r="J30" s="117"/>
      <c r="M30" s="144" t="e">
        <f ca="1">+INDIRECT(ADDRESS(MATCH("(1) 暖冷房仕様",$P:$P,0)+4,16),TRUE)</f>
        <v>#N/A</v>
      </c>
      <c r="N30" s="145"/>
      <c r="O30" s="163"/>
      <c r="P30" s="404"/>
    </row>
    <row r="31" spans="2:16" s="104" customFormat="1" ht="20.100000000000001" customHeight="1">
      <c r="B31" s="635"/>
      <c r="C31" s="374"/>
      <c r="D31" s="108" t="s">
        <v>251</v>
      </c>
      <c r="E31" s="110"/>
      <c r="F31" s="109"/>
      <c r="G31" s="119" t="s">
        <v>248</v>
      </c>
      <c r="H31" s="117"/>
      <c r="I31" s="165" t="s">
        <v>292</v>
      </c>
      <c r="J31" s="117"/>
      <c r="M31" s="144" t="e">
        <f ca="1">RIGHT(INDIRECT(ADDRESS(MATCH("(1) 暖冷房仕様",$P:$P,0)+5,16),TRUE),22)</f>
        <v>#N/A</v>
      </c>
      <c r="N31" s="145"/>
      <c r="O31" s="163"/>
      <c r="P31" s="404"/>
    </row>
    <row r="32" spans="2:16" s="104" customFormat="1" ht="7.5" customHeight="1" thickBot="1">
      <c r="M32" s="144" t="s">
        <v>611</v>
      </c>
      <c r="N32" s="144" t="e">
        <f ca="1">+INDIRECT(ADDRESS(MATCH("コージェネレーション太陽光発電コージェネレーション太陽光発電",$P:$P,0)+1,16),TRUE)</f>
        <v>#N/A</v>
      </c>
      <c r="O32" s="163"/>
      <c r="P32" s="404"/>
    </row>
    <row r="33" spans="2:16" s="104" customFormat="1" ht="20.100000000000001" customHeight="1">
      <c r="B33" s="120" t="s">
        <v>252</v>
      </c>
      <c r="C33" s="121"/>
      <c r="D33" s="121"/>
      <c r="E33" s="121"/>
      <c r="F33" s="122"/>
      <c r="G33" s="123" t="s">
        <v>264</v>
      </c>
      <c r="H33" s="123"/>
      <c r="I33" s="123" t="s">
        <v>253</v>
      </c>
      <c r="J33" s="124"/>
      <c r="M33" s="136"/>
      <c r="P33" s="404"/>
    </row>
    <row r="34" spans="2:16" s="104" customFormat="1" ht="20.100000000000001" customHeight="1">
      <c r="B34" s="125"/>
      <c r="G34" s="364" t="str">
        <f>+RIGHT(P45,4)</f>
        <v/>
      </c>
      <c r="H34" s="117"/>
      <c r="I34" s="364" t="str">
        <f>LEFT(P46,5)</f>
        <v/>
      </c>
      <c r="J34" s="126" t="s">
        <v>254</v>
      </c>
      <c r="P34" s="404"/>
    </row>
    <row r="35" spans="2:16" s="104" customFormat="1" ht="20.100000000000001" customHeight="1" thickBot="1">
      <c r="B35" s="127"/>
      <c r="C35" s="128"/>
      <c r="D35" s="368" t="s">
        <v>255</v>
      </c>
      <c r="E35" s="377"/>
      <c r="F35" s="369"/>
      <c r="G35" s="394" t="e">
        <f>SUM(I34-G34)</f>
        <v>#VALUE!</v>
      </c>
      <c r="H35" s="378" t="s">
        <v>604</v>
      </c>
      <c r="I35" s="365" t="str">
        <f>RIGHT(P46,4)</f>
        <v/>
      </c>
      <c r="J35" s="141"/>
      <c r="P35" s="404"/>
    </row>
    <row r="36" spans="2:16" s="104" customFormat="1" ht="7.5" customHeight="1" thickBot="1">
      <c r="P36" s="404"/>
    </row>
    <row r="37" spans="2:16" s="104" customFormat="1" ht="20.100000000000001" customHeight="1">
      <c r="B37" s="120" t="s">
        <v>829</v>
      </c>
      <c r="C37" s="121"/>
      <c r="D37" s="121"/>
      <c r="E37" s="121"/>
      <c r="F37" s="122"/>
      <c r="G37" s="123" t="s">
        <v>264</v>
      </c>
      <c r="H37" s="123"/>
      <c r="I37" s="123" t="s">
        <v>253</v>
      </c>
      <c r="J37" s="124"/>
      <c r="P37" s="404"/>
    </row>
    <row r="38" spans="2:16" s="104" customFormat="1" ht="20.100000000000001" customHeight="1">
      <c r="B38" s="125"/>
      <c r="F38" s="386" t="s">
        <v>830</v>
      </c>
      <c r="G38" s="138" t="e">
        <f ca="1">ROUNDUP((G19+G20+G21+G22+G23+G27-(G28-G30))*0.001,1)</f>
        <v>#VALUE!</v>
      </c>
      <c r="H38" s="105" t="s">
        <v>265</v>
      </c>
      <c r="I38" s="140" t="str">
        <f>+I34</f>
        <v/>
      </c>
      <c r="J38" s="126" t="s">
        <v>254</v>
      </c>
      <c r="P38" s="404"/>
    </row>
    <row r="39" spans="2:16" s="104" customFormat="1" ht="20.100000000000001" customHeight="1" thickBot="1">
      <c r="B39" s="125"/>
      <c r="E39" s="647" t="s">
        <v>255</v>
      </c>
      <c r="F39" s="648"/>
      <c r="G39" s="138" t="e">
        <f ca="1">SUM(I38-G38)</f>
        <v>#VALUE!</v>
      </c>
      <c r="H39" s="130" t="s">
        <v>266</v>
      </c>
      <c r="J39" s="131"/>
      <c r="P39" s="404"/>
    </row>
    <row r="40" spans="2:16" s="104" customFormat="1" ht="20.100000000000001" customHeight="1" thickBot="1">
      <c r="B40" s="127"/>
      <c r="C40" s="128"/>
      <c r="D40" s="128"/>
      <c r="E40" s="649" t="s">
        <v>453</v>
      </c>
      <c r="F40" s="650"/>
      <c r="G40" s="139" t="str">
        <f>IF(OR(G34="",I34=""),"",TRUNC(G39/I38*100))</f>
        <v/>
      </c>
      <c r="H40" s="132" t="s">
        <v>267</v>
      </c>
      <c r="I40" s="128" t="s">
        <v>294</v>
      </c>
      <c r="J40" s="129"/>
      <c r="P40" s="404"/>
    </row>
    <row r="41" spans="2:16" s="104" customFormat="1" ht="16.5" customHeight="1" thickBot="1">
      <c r="M41" s="391" t="s">
        <v>839</v>
      </c>
      <c r="N41" s="133" t="e">
        <f>IF(AND(G40&gt;=20,G45&gt;=100,H14="適",F15="適"),"〇","－")</f>
        <v>#VALUE!</v>
      </c>
      <c r="P41" s="404"/>
    </row>
    <row r="42" spans="2:16" s="104" customFormat="1" ht="20.100000000000001" customHeight="1">
      <c r="B42" s="120" t="s">
        <v>828</v>
      </c>
      <c r="C42" s="121"/>
      <c r="D42" s="121"/>
      <c r="E42" s="121"/>
      <c r="F42" s="122"/>
      <c r="G42" s="123" t="s">
        <v>264</v>
      </c>
      <c r="H42" s="123"/>
      <c r="I42" s="123" t="s">
        <v>253</v>
      </c>
      <c r="J42" s="124"/>
      <c r="M42" s="391" t="s">
        <v>840</v>
      </c>
      <c r="N42" s="133" t="e">
        <f>IF(AND(G40&gt;=20,G45&gt;=100,H14="適"),"－",IF(AND(G40&gt;=20,G45&gt;=75,G45&lt;100,H14="適",F15="適"),"〇","－"))</f>
        <v>#VALUE!</v>
      </c>
      <c r="P42" s="404"/>
    </row>
    <row r="43" spans="2:16" s="104" customFormat="1" ht="20.100000000000001" customHeight="1">
      <c r="B43" s="125"/>
      <c r="F43" s="388" t="s">
        <v>832</v>
      </c>
      <c r="G43" s="140" t="e">
        <f ca="1">IF((G19+G20+G21+G22+G23-G28-G29)*0.001&gt;=0,ROUNDUP((G19+G20+G21+G22+G23-G28-G29)*0.001,1),ROUNDDOWN((G19+G20+G21+G22+G23-G28-G29)*0.001,1))</f>
        <v>#VALUE!</v>
      </c>
      <c r="H43" s="134" t="s">
        <v>268</v>
      </c>
      <c r="I43" s="140" t="str">
        <f>+I34</f>
        <v/>
      </c>
      <c r="J43" s="126" t="s">
        <v>254</v>
      </c>
      <c r="M43" s="391" t="s">
        <v>841</v>
      </c>
      <c r="N43" s="133" t="e">
        <f>IF(AND(G40&gt;=20,H14="適",F15="適"),"〇","－")</f>
        <v>#VALUE!</v>
      </c>
      <c r="P43" s="404"/>
    </row>
    <row r="44" spans="2:16" s="104" customFormat="1" ht="20.100000000000001" customHeight="1" thickBot="1">
      <c r="B44" s="125"/>
      <c r="E44" s="647" t="s">
        <v>255</v>
      </c>
      <c r="F44" s="648"/>
      <c r="G44" s="138" t="e">
        <f ca="1">SUM(I43-G43)</f>
        <v>#VALUE!</v>
      </c>
      <c r="H44" s="130" t="s">
        <v>295</v>
      </c>
      <c r="J44" s="131"/>
      <c r="M44" s="270"/>
      <c r="N44" s="271"/>
      <c r="P44" s="404"/>
    </row>
    <row r="45" spans="2:16" s="104" customFormat="1" ht="20.100000000000001" customHeight="1" thickBot="1">
      <c r="B45" s="127"/>
      <c r="C45" s="128"/>
      <c r="D45" s="128"/>
      <c r="E45" s="649" t="s">
        <v>454</v>
      </c>
      <c r="F45" s="650"/>
      <c r="G45" s="139" t="str">
        <f>IF(OR(G34="",I34=""),"",TRUNC(G44/I43*100))</f>
        <v/>
      </c>
      <c r="H45" s="132" t="s">
        <v>267</v>
      </c>
      <c r="I45" s="128" t="s">
        <v>256</v>
      </c>
      <c r="J45" s="129"/>
      <c r="P45" s="404"/>
    </row>
    <row r="46" spans="2:16" s="104" customFormat="1" ht="3.75" customHeight="1">
      <c r="P46" s="404"/>
    </row>
    <row r="47" spans="2:16" s="104" customFormat="1" ht="20.100000000000001" customHeight="1" thickBot="1">
      <c r="B47" s="107" t="s">
        <v>851</v>
      </c>
      <c r="C47" s="107"/>
      <c r="D47" s="107"/>
      <c r="P47" s="404"/>
    </row>
    <row r="48" spans="2:16" s="104" customFormat="1" ht="29.25" customHeight="1" thickBot="1">
      <c r="B48" s="658" t="str">
        <f>IF(OR(C10="",E10=""),"",E10)</f>
        <v/>
      </c>
      <c r="C48" s="659"/>
      <c r="D48" s="654" t="str">
        <f>IF(OR(C10="",E10=""),"",VLOOKUP(E10,水準,2,FALSE))</f>
        <v/>
      </c>
      <c r="E48" s="654"/>
      <c r="F48" s="654"/>
      <c r="G48" s="654"/>
      <c r="H48" s="655"/>
      <c r="I48" s="651" t="str">
        <f>IF(OR(C10="",E10=""),"",VLOOKUP(E10,M41:N43,2,FALSE))</f>
        <v/>
      </c>
      <c r="J48" s="652"/>
      <c r="M48" s="390" t="s">
        <v>844</v>
      </c>
      <c r="N48" s="133" t="e">
        <f>IF(AND(G40&gt;=35,G45&gt;=100,J14="適",J15="適"),"〇","－")</f>
        <v>#VALUE!</v>
      </c>
      <c r="P48" s="404"/>
    </row>
    <row r="49" spans="1:16" s="104" customFormat="1" ht="20.100000000000001" customHeight="1" thickBot="1">
      <c r="B49" s="107" t="s">
        <v>835</v>
      </c>
      <c r="M49" s="390" t="s">
        <v>850</v>
      </c>
      <c r="N49" s="133" t="e">
        <f>IF(AND(G40&gt;=35,G45&gt;=100,J14="適",J15="適"),"－",IF(AND(G40&gt;=35,G45&gt;=75,G45&lt;100,J14="適",J15="適"),"〇","－"))</f>
        <v>#VALUE!</v>
      </c>
      <c r="P49" s="404"/>
    </row>
    <row r="50" spans="1:16" s="104" customFormat="1" ht="29.25" customHeight="1" thickBot="1">
      <c r="B50" s="656" t="str">
        <f>IF(OR(C10="",H10=""),"",H10)</f>
        <v/>
      </c>
      <c r="C50" s="657"/>
      <c r="D50" s="660" t="str">
        <f>IF(OR(C10="",H10=""),"",VLOOKUP(H10,MAST!C15:G17,2,FALSE))</f>
        <v/>
      </c>
      <c r="E50" s="661"/>
      <c r="F50" s="661"/>
      <c r="G50" s="661"/>
      <c r="H50" s="662"/>
      <c r="I50" s="651" t="str">
        <f>IF(OR(C10="",H10=""),"",VLOOKUP(H10,M48:N50,2,FALSE))</f>
        <v/>
      </c>
      <c r="J50" s="652"/>
      <c r="M50" s="390" t="s">
        <v>846</v>
      </c>
      <c r="N50" s="133" t="e">
        <f>IF(AND(G40&gt;=35,J14="適",J15="適"),"〇","－")</f>
        <v>#VALUE!</v>
      </c>
      <c r="P50" s="404"/>
    </row>
    <row r="51" spans="1:16" s="104" customFormat="1" ht="17.25" customHeight="1">
      <c r="B51" s="392" t="s">
        <v>848</v>
      </c>
      <c r="C51" s="135"/>
      <c r="D51" s="135"/>
      <c r="E51" s="135"/>
      <c r="F51" s="136"/>
      <c r="I51" s="137"/>
      <c r="P51" s="404"/>
    </row>
    <row r="52" spans="1:16" s="104" customFormat="1" ht="19.5" customHeight="1">
      <c r="F52" s="136"/>
      <c r="P52" s="404"/>
    </row>
    <row r="53" spans="1:16" s="104" customFormat="1" ht="19.5" customHeight="1">
      <c r="F53" s="136"/>
      <c r="P53" s="404"/>
    </row>
    <row r="54" spans="1:16" s="104" customFormat="1" ht="19.5" customHeight="1">
      <c r="F54" s="136"/>
      <c r="P54" s="404"/>
    </row>
    <row r="55" spans="1:16" s="104" customFormat="1" ht="19.5" customHeight="1">
      <c r="P55" s="404"/>
    </row>
    <row r="56" spans="1:16" s="104" customFormat="1" ht="19.5" customHeight="1">
      <c r="P56" s="404"/>
    </row>
    <row r="57" spans="1:16" s="104" customFormat="1" ht="14.25">
      <c r="P57" s="404"/>
    </row>
    <row r="58" spans="1:16" s="104" customFormat="1" ht="14.25">
      <c r="P58" s="404"/>
    </row>
    <row r="59" spans="1:16" s="104" customFormat="1" ht="14.25">
      <c r="G59" s="160"/>
      <c r="P59" s="404"/>
    </row>
    <row r="60" spans="1:16" s="104" customFormat="1" ht="14.25">
      <c r="G60" s="162"/>
      <c r="P60" s="404"/>
    </row>
    <row r="61" spans="1:16" s="104" customFormat="1" ht="14.25">
      <c r="P61" s="404"/>
    </row>
    <row r="62" spans="1:16" s="104" customFormat="1" ht="7.5" customHeight="1">
      <c r="P62" s="404"/>
    </row>
    <row r="63" spans="1:16" ht="27" customHeight="1">
      <c r="A63" s="104"/>
      <c r="B63" s="104"/>
      <c r="C63" s="104"/>
      <c r="D63" s="104"/>
      <c r="E63" s="104"/>
      <c r="F63" s="104"/>
      <c r="G63" s="104"/>
      <c r="H63" s="104"/>
      <c r="I63" s="104"/>
      <c r="J63" s="104"/>
      <c r="K63" s="104"/>
    </row>
    <row r="64" spans="1:16" ht="12.75" customHeight="1">
      <c r="B64" s="653"/>
      <c r="C64" s="653"/>
      <c r="D64" s="653"/>
      <c r="E64" s="653"/>
      <c r="F64" s="653"/>
      <c r="G64" s="653"/>
      <c r="H64" s="653"/>
      <c r="I64" s="653"/>
      <c r="J64" s="653"/>
      <c r="P64" s="405"/>
    </row>
    <row r="65" spans="2:9">
      <c r="B65" s="646"/>
      <c r="C65" s="646"/>
      <c r="D65" s="646"/>
      <c r="E65" s="646"/>
      <c r="F65" s="646"/>
      <c r="G65" s="646"/>
      <c r="H65" s="646"/>
      <c r="I65" s="646"/>
    </row>
    <row r="73" spans="2:9" ht="16.5" customHeight="1"/>
    <row r="108" spans="16:16">
      <c r="P108" s="405"/>
    </row>
    <row r="144" spans="16:16">
      <c r="P144" s="405"/>
    </row>
    <row r="164" spans="16:16">
      <c r="P164" s="405"/>
    </row>
  </sheetData>
  <sheetProtection sheet="1" objects="1" scenarios="1"/>
  <protectedRanges>
    <protectedRange sqref="E3:J3 E10 I10:J10 G27:G29 G34 G19:G23 I19:I23 I34:I35" name="範囲1"/>
  </protectedRanges>
  <mergeCells count="34">
    <mergeCell ref="M10:O10"/>
    <mergeCell ref="B28:B31"/>
    <mergeCell ref="E25:F25"/>
    <mergeCell ref="E26:F26"/>
    <mergeCell ref="D27:F27"/>
    <mergeCell ref="B14:C14"/>
    <mergeCell ref="B15:C15"/>
    <mergeCell ref="M23:O27"/>
    <mergeCell ref="D25:D26"/>
    <mergeCell ref="M19:O21"/>
    <mergeCell ref="M13:O17"/>
    <mergeCell ref="E13:F13"/>
    <mergeCell ref="G13:H13"/>
    <mergeCell ref="I13:J13"/>
    <mergeCell ref="B18:C18"/>
    <mergeCell ref="B19:B27"/>
    <mergeCell ref="B65:I65"/>
    <mergeCell ref="E39:F39"/>
    <mergeCell ref="E40:F40"/>
    <mergeCell ref="E44:F44"/>
    <mergeCell ref="E45:F45"/>
    <mergeCell ref="I48:J48"/>
    <mergeCell ref="B64:J64"/>
    <mergeCell ref="I50:J50"/>
    <mergeCell ref="D48:H48"/>
    <mergeCell ref="B50:C50"/>
    <mergeCell ref="B48:C48"/>
    <mergeCell ref="D50:H50"/>
    <mergeCell ref="A1:K1"/>
    <mergeCell ref="B5:B8"/>
    <mergeCell ref="B2:J2"/>
    <mergeCell ref="E10:F10"/>
    <mergeCell ref="C3:J3"/>
    <mergeCell ref="H10:J10"/>
  </mergeCells>
  <phoneticPr fontId="20"/>
  <conditionalFormatting sqref="D14:D15 G19:G23 I19:I23 G27:G30">
    <cfRule type="containsErrors" dxfId="6" priority="10">
      <formula>ISERROR(D14)</formula>
    </cfRule>
  </conditionalFormatting>
  <conditionalFormatting sqref="G14 E14:E15">
    <cfRule type="containsErrors" dxfId="5" priority="8">
      <formula>ISERROR(E14)</formula>
    </cfRule>
  </conditionalFormatting>
  <conditionalFormatting sqref="G38:G39 G43:G44">
    <cfRule type="containsErrors" dxfId="4" priority="11">
      <formula>ISERROR(G38)</formula>
    </cfRule>
  </conditionalFormatting>
  <conditionalFormatting sqref="H14 F14:F15">
    <cfRule type="containsErrors" dxfId="3" priority="6">
      <formula>ISERROR(F14)</formula>
    </cfRule>
  </conditionalFormatting>
  <conditionalFormatting sqref="I6">
    <cfRule type="containsErrors" dxfId="2" priority="5">
      <formula>ISERROR(I6)</formula>
    </cfRule>
  </conditionalFormatting>
  <conditionalFormatting sqref="I14:I15 G35">
    <cfRule type="containsErrors" dxfId="1" priority="1">
      <formula>ISERROR(G14)</formula>
    </cfRule>
  </conditionalFormatting>
  <conditionalFormatting sqref="J14:J15">
    <cfRule type="containsErrors" dxfId="0" priority="2">
      <formula>ISERROR(J14)</formula>
    </cfRule>
  </conditionalFormatting>
  <dataValidations count="2">
    <dataValidation type="list" allowBlank="1" showInputMessage="1" showErrorMessage="1" sqref="C55" xr:uid="{7C25EBCE-6217-4DDB-905B-FCD85DB6DADF}">
      <formula1>$M$48:$M$50</formula1>
    </dataValidation>
    <dataValidation type="list" allowBlank="1" showInputMessage="1" showErrorMessage="1" sqref="E10:F10" xr:uid="{435A5A08-8C0B-4765-A4CF-8762CCDE2121}">
      <formula1>水準L</formula1>
    </dataValidation>
  </dataValidations>
  <pageMargins left="0.7" right="0.7" top="0.75" bottom="0.75" header="0.3" footer="0.3"/>
  <pageSetup paperSize="9" scale="75" fitToHeight="0" orientation="portrait" horizontalDpi="300" verticalDpi="300" r:id="rId1"/>
  <headerFooter>
    <oddFooter>&amp;L2025/07/10更新&amp;R一般財団法人ベターリビング</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1D2A685-65FD-43B5-9D67-6283067D8E5D}">
          <x14:formula1>
            <xm:f>MAST!$C$15:$C$17</xm:f>
          </x14:formula1>
          <xm:sqref>H10:J10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dimension ref="A1:B15"/>
  <sheetViews>
    <sheetView workbookViewId="0">
      <selection activeCell="F30" sqref="F30"/>
    </sheetView>
  </sheetViews>
  <sheetFormatPr defaultRowHeight="13.5"/>
  <cols>
    <col min="1" max="1" width="12.375" style="51" customWidth="1"/>
    <col min="257" max="257" width="10.5" customWidth="1"/>
    <col min="513" max="513" width="10.5" customWidth="1"/>
    <col min="769" max="769" width="10.5" customWidth="1"/>
    <col min="1025" max="1025" width="10.5" customWidth="1"/>
    <col min="1281" max="1281" width="10.5" customWidth="1"/>
    <col min="1537" max="1537" width="10.5" customWidth="1"/>
    <col min="1793" max="1793" width="10.5" customWidth="1"/>
    <col min="2049" max="2049" width="10.5" customWidth="1"/>
    <col min="2305" max="2305" width="10.5" customWidth="1"/>
    <col min="2561" max="2561" width="10.5" customWidth="1"/>
    <col min="2817" max="2817" width="10.5" customWidth="1"/>
    <col min="3073" max="3073" width="10.5" customWidth="1"/>
    <col min="3329" max="3329" width="10.5" customWidth="1"/>
    <col min="3585" max="3585" width="10.5" customWidth="1"/>
    <col min="3841" max="3841" width="10.5" customWidth="1"/>
    <col min="4097" max="4097" width="10.5" customWidth="1"/>
    <col min="4353" max="4353" width="10.5" customWidth="1"/>
    <col min="4609" max="4609" width="10.5" customWidth="1"/>
    <col min="4865" max="4865" width="10.5" customWidth="1"/>
    <col min="5121" max="5121" width="10.5" customWidth="1"/>
    <col min="5377" max="5377" width="10.5" customWidth="1"/>
    <col min="5633" max="5633" width="10.5" customWidth="1"/>
    <col min="5889" max="5889" width="10.5" customWidth="1"/>
    <col min="6145" max="6145" width="10.5" customWidth="1"/>
    <col min="6401" max="6401" width="10.5" customWidth="1"/>
    <col min="6657" max="6657" width="10.5" customWidth="1"/>
    <col min="6913" max="6913" width="10.5" customWidth="1"/>
    <col min="7169" max="7169" width="10.5" customWidth="1"/>
    <col min="7425" max="7425" width="10.5" customWidth="1"/>
    <col min="7681" max="7681" width="10.5" customWidth="1"/>
    <col min="7937" max="7937" width="10.5" customWidth="1"/>
    <col min="8193" max="8193" width="10.5" customWidth="1"/>
    <col min="8449" max="8449" width="10.5" customWidth="1"/>
    <col min="8705" max="8705" width="10.5" customWidth="1"/>
    <col min="8961" max="8961" width="10.5" customWidth="1"/>
    <col min="9217" max="9217" width="10.5" customWidth="1"/>
    <col min="9473" max="9473" width="10.5" customWidth="1"/>
    <col min="9729" max="9729" width="10.5" customWidth="1"/>
    <col min="9985" max="9985" width="10.5" customWidth="1"/>
    <col min="10241" max="10241" width="10.5" customWidth="1"/>
    <col min="10497" max="10497" width="10.5" customWidth="1"/>
    <col min="10753" max="10753" width="10.5" customWidth="1"/>
    <col min="11009" max="11009" width="10.5" customWidth="1"/>
    <col min="11265" max="11265" width="10.5" customWidth="1"/>
    <col min="11521" max="11521" width="10.5" customWidth="1"/>
    <col min="11777" max="11777" width="10.5" customWidth="1"/>
    <col min="12033" max="12033" width="10.5" customWidth="1"/>
    <col min="12289" max="12289" width="10.5" customWidth="1"/>
    <col min="12545" max="12545" width="10.5" customWidth="1"/>
    <col min="12801" max="12801" width="10.5" customWidth="1"/>
    <col min="13057" max="13057" width="10.5" customWidth="1"/>
    <col min="13313" max="13313" width="10.5" customWidth="1"/>
    <col min="13569" max="13569" width="10.5" customWidth="1"/>
    <col min="13825" max="13825" width="10.5" customWidth="1"/>
    <col min="14081" max="14081" width="10.5" customWidth="1"/>
    <col min="14337" max="14337" width="10.5" customWidth="1"/>
    <col min="14593" max="14593" width="10.5" customWidth="1"/>
    <col min="14849" max="14849" width="10.5" customWidth="1"/>
    <col min="15105" max="15105" width="10.5" customWidth="1"/>
    <col min="15361" max="15361" width="10.5" customWidth="1"/>
    <col min="15617" max="15617" width="10.5" customWidth="1"/>
    <col min="15873" max="15873" width="10.5" customWidth="1"/>
    <col min="16129" max="16129" width="10.5" customWidth="1"/>
  </cols>
  <sheetData>
    <row r="1" spans="1:2">
      <c r="A1" s="51" t="s">
        <v>859</v>
      </c>
    </row>
    <row r="3" spans="1:2">
      <c r="A3" s="51">
        <v>43290</v>
      </c>
      <c r="B3" t="s">
        <v>198</v>
      </c>
    </row>
    <row r="4" spans="1:2">
      <c r="B4" t="s">
        <v>199</v>
      </c>
    </row>
    <row r="5" spans="1:2">
      <c r="A5" s="59">
        <v>43665</v>
      </c>
      <c r="B5" t="s">
        <v>234</v>
      </c>
    </row>
    <row r="6" spans="1:2">
      <c r="A6" s="51">
        <v>43787</v>
      </c>
      <c r="B6" t="s">
        <v>460</v>
      </c>
    </row>
    <row r="7" spans="1:2">
      <c r="B7" t="s">
        <v>462</v>
      </c>
    </row>
    <row r="8" spans="1:2">
      <c r="B8" t="s">
        <v>461</v>
      </c>
    </row>
    <row r="9" spans="1:2">
      <c r="B9" t="s">
        <v>463</v>
      </c>
    </row>
    <row r="10" spans="1:2">
      <c r="A10" s="51">
        <v>44027</v>
      </c>
      <c r="B10" t="s">
        <v>465</v>
      </c>
    </row>
    <row r="11" spans="1:2">
      <c r="A11" s="51">
        <v>44652</v>
      </c>
      <c r="B11" t="s">
        <v>467</v>
      </c>
    </row>
    <row r="12" spans="1:2">
      <c r="A12" s="51">
        <v>44951</v>
      </c>
      <c r="B12" t="s">
        <v>480</v>
      </c>
    </row>
    <row r="13" spans="1:2">
      <c r="A13" s="51">
        <v>45021</v>
      </c>
      <c r="B13" t="s">
        <v>485</v>
      </c>
    </row>
    <row r="14" spans="1:2">
      <c r="A14" s="51">
        <v>45848</v>
      </c>
      <c r="B14" t="s">
        <v>860</v>
      </c>
    </row>
    <row r="15" spans="1:2">
      <c r="B15" t="s">
        <v>858</v>
      </c>
    </row>
  </sheetData>
  <phoneticPr fontId="20"/>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B2:K17"/>
  <sheetViews>
    <sheetView topLeftCell="A2" workbookViewId="0">
      <selection activeCell="D14" sqref="D14"/>
    </sheetView>
  </sheetViews>
  <sheetFormatPr defaultColWidth="4.625" defaultRowHeight="20.100000000000001" customHeight="1"/>
  <cols>
    <col min="1" max="1" width="1.625" style="103" customWidth="1"/>
    <col min="2" max="2" width="2.875" style="103" bestFit="1" customWidth="1"/>
    <col min="3" max="3" width="43.25" style="103" bestFit="1" customWidth="1"/>
    <col min="4" max="11" width="13.25" style="103" customWidth="1"/>
    <col min="12" max="16384" width="4.625" style="103"/>
  </cols>
  <sheetData>
    <row r="2" spans="2:11" ht="20.100000000000001" customHeight="1">
      <c r="C2" s="169"/>
      <c r="D2" s="358" t="s">
        <v>280</v>
      </c>
      <c r="E2" s="358" t="s">
        <v>281</v>
      </c>
      <c r="F2" s="358" t="s">
        <v>282</v>
      </c>
      <c r="G2" s="358" t="s">
        <v>283</v>
      </c>
      <c r="H2" s="358" t="s">
        <v>284</v>
      </c>
      <c r="I2" s="358" t="s">
        <v>285</v>
      </c>
      <c r="J2" s="358" t="s">
        <v>286</v>
      </c>
      <c r="K2" s="358" t="s">
        <v>287</v>
      </c>
    </row>
    <row r="3" spans="2:11" ht="20.100000000000001" customHeight="1">
      <c r="B3" s="170">
        <v>1</v>
      </c>
      <c r="C3" s="169" t="s">
        <v>288</v>
      </c>
      <c r="D3" s="359">
        <v>0.46</v>
      </c>
      <c r="E3" s="359">
        <v>0.46</v>
      </c>
      <c r="F3" s="359">
        <v>0.56000000000000005</v>
      </c>
      <c r="G3" s="359">
        <v>0.75</v>
      </c>
      <c r="H3" s="359">
        <v>0.87</v>
      </c>
      <c r="I3" s="359">
        <v>0.87</v>
      </c>
      <c r="J3" s="359">
        <v>0.87</v>
      </c>
      <c r="K3" s="360" t="s">
        <v>293</v>
      </c>
    </row>
    <row r="4" spans="2:11" ht="20.100000000000001" customHeight="1">
      <c r="B4" s="170">
        <v>2</v>
      </c>
      <c r="C4" s="169" t="s">
        <v>289</v>
      </c>
      <c r="D4" s="360" t="s">
        <v>240</v>
      </c>
      <c r="E4" s="360" t="s">
        <v>240</v>
      </c>
      <c r="F4" s="360" t="s">
        <v>240</v>
      </c>
      <c r="G4" s="360" t="s">
        <v>240</v>
      </c>
      <c r="H4" s="361">
        <v>3</v>
      </c>
      <c r="I4" s="359">
        <v>2.8</v>
      </c>
      <c r="J4" s="359">
        <v>2.7</v>
      </c>
      <c r="K4" s="359">
        <v>6.7</v>
      </c>
    </row>
    <row r="5" spans="2:11" ht="20.100000000000001" customHeight="1">
      <c r="B5" s="170">
        <v>3</v>
      </c>
      <c r="C5" s="171" t="s">
        <v>824</v>
      </c>
      <c r="D5" s="359">
        <v>0.4</v>
      </c>
      <c r="E5" s="359">
        <v>0.4</v>
      </c>
      <c r="F5" s="359">
        <v>0.5</v>
      </c>
      <c r="G5" s="359">
        <v>0.6</v>
      </c>
      <c r="H5" s="359">
        <v>0.6</v>
      </c>
      <c r="I5" s="359">
        <v>0.6</v>
      </c>
      <c r="J5" s="359">
        <v>0.6</v>
      </c>
      <c r="K5" s="360" t="s">
        <v>296</v>
      </c>
    </row>
    <row r="6" spans="2:11" ht="20.100000000000001" customHeight="1">
      <c r="B6" s="170">
        <v>4</v>
      </c>
      <c r="C6" s="357" t="s">
        <v>822</v>
      </c>
      <c r="D6" s="359">
        <v>0.28000000000000003</v>
      </c>
      <c r="E6" s="359">
        <v>0.28000000000000003</v>
      </c>
      <c r="F6" s="359">
        <v>0.28000000000000003</v>
      </c>
      <c r="G6" s="359">
        <v>0.34</v>
      </c>
      <c r="H6" s="359">
        <v>0.46</v>
      </c>
      <c r="I6" s="359">
        <v>0.46</v>
      </c>
      <c r="J6" s="359">
        <v>0.46</v>
      </c>
      <c r="K6" s="360" t="s">
        <v>293</v>
      </c>
    </row>
    <row r="7" spans="2:11" ht="20.100000000000001" customHeight="1">
      <c r="B7" s="170">
        <v>5</v>
      </c>
      <c r="C7" s="169" t="s">
        <v>823</v>
      </c>
      <c r="D7" s="360" t="s">
        <v>240</v>
      </c>
      <c r="E7" s="360" t="s">
        <v>240</v>
      </c>
      <c r="F7" s="360" t="s">
        <v>240</v>
      </c>
      <c r="G7" s="360" t="s">
        <v>240</v>
      </c>
      <c r="H7" s="361">
        <v>3</v>
      </c>
      <c r="I7" s="359">
        <v>2.8</v>
      </c>
      <c r="J7" s="359">
        <v>2.7</v>
      </c>
      <c r="K7" s="359">
        <v>5.0999999999999996</v>
      </c>
    </row>
    <row r="8" spans="2:11" ht="20.100000000000001" customHeight="1">
      <c r="C8" s="174"/>
      <c r="D8" s="174"/>
      <c r="E8" s="174"/>
      <c r="F8" s="174"/>
      <c r="G8" s="174"/>
      <c r="H8" s="174"/>
      <c r="I8" s="174"/>
      <c r="J8" s="174"/>
      <c r="K8" s="174"/>
    </row>
    <row r="11" spans="2:11" ht="20.100000000000001" customHeight="1">
      <c r="C11" s="172" t="s">
        <v>839</v>
      </c>
      <c r="D11" s="173" t="s">
        <v>290</v>
      </c>
      <c r="E11" s="174"/>
      <c r="F11" s="174"/>
      <c r="G11" s="175"/>
    </row>
    <row r="12" spans="2:11" ht="20.100000000000001" customHeight="1">
      <c r="C12" s="176" t="s">
        <v>840</v>
      </c>
      <c r="D12" s="177" t="s">
        <v>291</v>
      </c>
      <c r="E12" s="178"/>
      <c r="F12" s="178"/>
      <c r="G12" s="179"/>
    </row>
    <row r="13" spans="2:11" ht="20.100000000000001" customHeight="1">
      <c r="C13" s="176" t="s">
        <v>841</v>
      </c>
      <c r="D13" s="180" t="s">
        <v>857</v>
      </c>
      <c r="E13" s="181"/>
      <c r="F13" s="181"/>
      <c r="G13" s="182"/>
    </row>
    <row r="15" spans="2:11" ht="24">
      <c r="C15" s="389" t="s">
        <v>844</v>
      </c>
      <c r="D15" s="687" t="s">
        <v>836</v>
      </c>
      <c r="E15" s="688"/>
      <c r="F15" s="688"/>
      <c r="G15" s="683"/>
    </row>
    <row r="16" spans="2:11" ht="24">
      <c r="C16" s="389" t="s">
        <v>845</v>
      </c>
      <c r="D16" s="687" t="s">
        <v>837</v>
      </c>
      <c r="E16" s="688"/>
      <c r="F16" s="688"/>
      <c r="G16" s="683"/>
    </row>
    <row r="17" spans="3:7" ht="24">
      <c r="C17" s="389" t="s">
        <v>846</v>
      </c>
      <c r="D17" s="687" t="s">
        <v>838</v>
      </c>
      <c r="E17" s="688"/>
      <c r="F17" s="688"/>
      <c r="G17" s="683"/>
    </row>
  </sheetData>
  <sheetProtection selectLockedCells="1" selectUnlockedCells="1"/>
  <mergeCells count="3">
    <mergeCell ref="D15:G15"/>
    <mergeCell ref="D16:G16"/>
    <mergeCell ref="D17:G17"/>
  </mergeCells>
  <phoneticPr fontId="20"/>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3:C13"/>
  <sheetViews>
    <sheetView zoomScaleNormal="100" workbookViewId="0">
      <selection activeCell="B13" sqref="B13"/>
    </sheetView>
  </sheetViews>
  <sheetFormatPr defaultColWidth="9" defaultRowHeight="14.25"/>
  <cols>
    <col min="1" max="16384" width="9" style="1"/>
  </cols>
  <sheetData>
    <row r="3" spans="2:3" ht="17.25">
      <c r="B3" s="199" t="s">
        <v>0</v>
      </c>
      <c r="C3" s="2"/>
    </row>
    <row r="4" spans="2:3">
      <c r="B4" s="2"/>
      <c r="C4" s="2"/>
    </row>
    <row r="5" spans="2:3">
      <c r="B5" s="2" t="s">
        <v>1</v>
      </c>
      <c r="C5" s="2"/>
    </row>
    <row r="6" spans="2:3">
      <c r="B6" s="2"/>
      <c r="C6" s="2"/>
    </row>
    <row r="7" spans="2:3">
      <c r="B7" s="2" t="s">
        <v>2</v>
      </c>
      <c r="C7" s="2"/>
    </row>
    <row r="8" spans="2:3">
      <c r="B8" s="2"/>
      <c r="C8" s="2"/>
    </row>
    <row r="9" spans="2:3">
      <c r="B9" s="2" t="s">
        <v>7</v>
      </c>
      <c r="C9" s="2"/>
    </row>
    <row r="10" spans="2:3">
      <c r="B10" s="2"/>
      <c r="C10" s="2"/>
    </row>
    <row r="11" spans="2:3">
      <c r="B11" s="2" t="s">
        <v>3</v>
      </c>
      <c r="C11" s="2"/>
    </row>
    <row r="13" spans="2:3">
      <c r="B13" s="200" t="s">
        <v>487</v>
      </c>
    </row>
  </sheetData>
  <sheetProtection formatCells="0" formatColumns="0" formatRows="0" selectLockedCells="1"/>
  <phoneticPr fontId="9"/>
  <pageMargins left="0.7" right="0.7" top="0.75" bottom="0.75" header="0.3" footer="0.3"/>
  <pageSetup paperSize="9" scale="6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M84"/>
  <sheetViews>
    <sheetView workbookViewId="0">
      <selection activeCell="F28" sqref="F28"/>
    </sheetView>
  </sheetViews>
  <sheetFormatPr defaultRowHeight="11.25"/>
  <cols>
    <col min="1" max="38" width="2.5" style="91" customWidth="1"/>
    <col min="39" max="256" width="9" style="91"/>
    <col min="257" max="294" width="2.5" style="91" customWidth="1"/>
    <col min="295" max="512" width="9" style="91"/>
    <col min="513" max="550" width="2.5" style="91" customWidth="1"/>
    <col min="551" max="768" width="9" style="91"/>
    <col min="769" max="806" width="2.5" style="91" customWidth="1"/>
    <col min="807" max="1024" width="9" style="91"/>
    <col min="1025" max="1062" width="2.5" style="91" customWidth="1"/>
    <col min="1063" max="1280" width="9" style="91"/>
    <col min="1281" max="1318" width="2.5" style="91" customWidth="1"/>
    <col min="1319" max="1536" width="9" style="91"/>
    <col min="1537" max="1574" width="2.5" style="91" customWidth="1"/>
    <col min="1575" max="1792" width="9" style="91"/>
    <col min="1793" max="1830" width="2.5" style="91" customWidth="1"/>
    <col min="1831" max="2048" width="9" style="91"/>
    <col min="2049" max="2086" width="2.5" style="91" customWidth="1"/>
    <col min="2087" max="2304" width="9" style="91"/>
    <col min="2305" max="2342" width="2.5" style="91" customWidth="1"/>
    <col min="2343" max="2560" width="9" style="91"/>
    <col min="2561" max="2598" width="2.5" style="91" customWidth="1"/>
    <col min="2599" max="2816" width="9" style="91"/>
    <col min="2817" max="2854" width="2.5" style="91" customWidth="1"/>
    <col min="2855" max="3072" width="9" style="91"/>
    <col min="3073" max="3110" width="2.5" style="91" customWidth="1"/>
    <col min="3111" max="3328" width="9" style="91"/>
    <col min="3329" max="3366" width="2.5" style="91" customWidth="1"/>
    <col min="3367" max="3584" width="9" style="91"/>
    <col min="3585" max="3622" width="2.5" style="91" customWidth="1"/>
    <col min="3623" max="3840" width="9" style="91"/>
    <col min="3841" max="3878" width="2.5" style="91" customWidth="1"/>
    <col min="3879" max="4096" width="9" style="91"/>
    <col min="4097" max="4134" width="2.5" style="91" customWidth="1"/>
    <col min="4135" max="4352" width="9" style="91"/>
    <col min="4353" max="4390" width="2.5" style="91" customWidth="1"/>
    <col min="4391" max="4608" width="9" style="91"/>
    <col min="4609" max="4646" width="2.5" style="91" customWidth="1"/>
    <col min="4647" max="4864" width="9" style="91"/>
    <col min="4865" max="4902" width="2.5" style="91" customWidth="1"/>
    <col min="4903" max="5120" width="9" style="91"/>
    <col min="5121" max="5158" width="2.5" style="91" customWidth="1"/>
    <col min="5159" max="5376" width="9" style="91"/>
    <col min="5377" max="5414" width="2.5" style="91" customWidth="1"/>
    <col min="5415" max="5632" width="9" style="91"/>
    <col min="5633" max="5670" width="2.5" style="91" customWidth="1"/>
    <col min="5671" max="5888" width="9" style="91"/>
    <col min="5889" max="5926" width="2.5" style="91" customWidth="1"/>
    <col min="5927" max="6144" width="9" style="91"/>
    <col min="6145" max="6182" width="2.5" style="91" customWidth="1"/>
    <col min="6183" max="6400" width="9" style="91"/>
    <col min="6401" max="6438" width="2.5" style="91" customWidth="1"/>
    <col min="6439" max="6656" width="9" style="91"/>
    <col min="6657" max="6694" width="2.5" style="91" customWidth="1"/>
    <col min="6695" max="6912" width="9" style="91"/>
    <col min="6913" max="6950" width="2.5" style="91" customWidth="1"/>
    <col min="6951" max="7168" width="9" style="91"/>
    <col min="7169" max="7206" width="2.5" style="91" customWidth="1"/>
    <col min="7207" max="7424" width="9" style="91"/>
    <col min="7425" max="7462" width="2.5" style="91" customWidth="1"/>
    <col min="7463" max="7680" width="9" style="91"/>
    <col min="7681" max="7718" width="2.5" style="91" customWidth="1"/>
    <col min="7719" max="7936" width="9" style="91"/>
    <col min="7937" max="7974" width="2.5" style="91" customWidth="1"/>
    <col min="7975" max="8192" width="9" style="91"/>
    <col min="8193" max="8230" width="2.5" style="91" customWidth="1"/>
    <col min="8231" max="8448" width="9" style="91"/>
    <col min="8449" max="8486" width="2.5" style="91" customWidth="1"/>
    <col min="8487" max="8704" width="9" style="91"/>
    <col min="8705" max="8742" width="2.5" style="91" customWidth="1"/>
    <col min="8743" max="8960" width="9" style="91"/>
    <col min="8961" max="8998" width="2.5" style="91" customWidth="1"/>
    <col min="8999" max="9216" width="9" style="91"/>
    <col min="9217" max="9254" width="2.5" style="91" customWidth="1"/>
    <col min="9255" max="9472" width="9" style="91"/>
    <col min="9473" max="9510" width="2.5" style="91" customWidth="1"/>
    <col min="9511" max="9728" width="9" style="91"/>
    <col min="9729" max="9766" width="2.5" style="91" customWidth="1"/>
    <col min="9767" max="9984" width="9" style="91"/>
    <col min="9985" max="10022" width="2.5" style="91" customWidth="1"/>
    <col min="10023" max="10240" width="9" style="91"/>
    <col min="10241" max="10278" width="2.5" style="91" customWidth="1"/>
    <col min="10279" max="10496" width="9" style="91"/>
    <col min="10497" max="10534" width="2.5" style="91" customWidth="1"/>
    <col min="10535" max="10752" width="9" style="91"/>
    <col min="10753" max="10790" width="2.5" style="91" customWidth="1"/>
    <col min="10791" max="11008" width="9" style="91"/>
    <col min="11009" max="11046" width="2.5" style="91" customWidth="1"/>
    <col min="11047" max="11264" width="9" style="91"/>
    <col min="11265" max="11302" width="2.5" style="91" customWidth="1"/>
    <col min="11303" max="11520" width="9" style="91"/>
    <col min="11521" max="11558" width="2.5" style="91" customWidth="1"/>
    <col min="11559" max="11776" width="9" style="91"/>
    <col min="11777" max="11814" width="2.5" style="91" customWidth="1"/>
    <col min="11815" max="12032" width="9" style="91"/>
    <col min="12033" max="12070" width="2.5" style="91" customWidth="1"/>
    <col min="12071" max="12288" width="9" style="91"/>
    <col min="12289" max="12326" width="2.5" style="91" customWidth="1"/>
    <col min="12327" max="12544" width="9" style="91"/>
    <col min="12545" max="12582" width="2.5" style="91" customWidth="1"/>
    <col min="12583" max="12800" width="9" style="91"/>
    <col min="12801" max="12838" width="2.5" style="91" customWidth="1"/>
    <col min="12839" max="13056" width="9" style="91"/>
    <col min="13057" max="13094" width="2.5" style="91" customWidth="1"/>
    <col min="13095" max="13312" width="9" style="91"/>
    <col min="13313" max="13350" width="2.5" style="91" customWidth="1"/>
    <col min="13351" max="13568" width="9" style="91"/>
    <col min="13569" max="13606" width="2.5" style="91" customWidth="1"/>
    <col min="13607" max="13824" width="9" style="91"/>
    <col min="13825" max="13862" width="2.5" style="91" customWidth="1"/>
    <col min="13863" max="14080" width="9" style="91"/>
    <col min="14081" max="14118" width="2.5" style="91" customWidth="1"/>
    <col min="14119" max="14336" width="9" style="91"/>
    <col min="14337" max="14374" width="2.5" style="91" customWidth="1"/>
    <col min="14375" max="14592" width="9" style="91"/>
    <col min="14593" max="14630" width="2.5" style="91" customWidth="1"/>
    <col min="14631" max="14848" width="9" style="91"/>
    <col min="14849" max="14886" width="2.5" style="91" customWidth="1"/>
    <col min="14887" max="15104" width="9" style="91"/>
    <col min="15105" max="15142" width="2.5" style="91" customWidth="1"/>
    <col min="15143" max="15360" width="9" style="91"/>
    <col min="15361" max="15398" width="2.5" style="91" customWidth="1"/>
    <col min="15399" max="15616" width="9" style="91"/>
    <col min="15617" max="15654" width="2.5" style="91" customWidth="1"/>
    <col min="15655" max="15872" width="9" style="91"/>
    <col min="15873" max="15910" width="2.5" style="91" customWidth="1"/>
    <col min="15911" max="16128" width="9" style="91"/>
    <col min="16129" max="16166" width="2.5" style="91" customWidth="1"/>
    <col min="16167" max="16384" width="9" style="91"/>
  </cols>
  <sheetData>
    <row r="1" spans="1:39" ht="13.5">
      <c r="A1" s="184"/>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4"/>
    </row>
    <row r="2" spans="1:39" ht="13.5">
      <c r="A2" s="407" t="s">
        <v>169</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row>
    <row r="3" spans="1:39" ht="19.5" customHeight="1">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row>
    <row r="4" spans="1:39" ht="15" customHeight="1">
      <c r="A4" s="184"/>
      <c r="B4" s="187" t="s">
        <v>170</v>
      </c>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row>
    <row r="5" spans="1:39" ht="21" customHeight="1">
      <c r="A5" s="184"/>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row>
    <row r="6" spans="1:39" ht="20.100000000000001" customHeight="1">
      <c r="A6" s="184"/>
      <c r="B6" s="184" t="s">
        <v>171</v>
      </c>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row>
    <row r="7" spans="1:39" ht="20.100000000000001" customHeight="1">
      <c r="A7" s="184"/>
      <c r="B7" s="188"/>
      <c r="C7" s="408" t="e">
        <f>+#REF!</f>
        <v>#REF!</v>
      </c>
      <c r="D7" s="408"/>
      <c r="E7" s="408"/>
      <c r="F7" s="408"/>
      <c r="G7" s="408"/>
      <c r="H7" s="408"/>
      <c r="I7" s="408"/>
      <c r="J7" s="408"/>
      <c r="K7" s="408"/>
      <c r="L7" s="408"/>
      <c r="M7" s="408"/>
      <c r="N7" s="408"/>
      <c r="O7" s="408"/>
      <c r="P7" s="408"/>
      <c r="Q7" s="408"/>
      <c r="R7" s="408"/>
      <c r="S7" s="408"/>
      <c r="T7" s="408"/>
      <c r="U7" s="408"/>
      <c r="V7" s="408"/>
      <c r="W7" s="408"/>
      <c r="X7" s="408"/>
      <c r="Y7" s="408"/>
      <c r="Z7" s="408"/>
      <c r="AA7" s="408"/>
      <c r="AB7" s="408"/>
      <c r="AC7" s="408"/>
      <c r="AD7" s="408"/>
      <c r="AE7" s="408"/>
      <c r="AF7" s="408"/>
      <c r="AG7" s="408"/>
      <c r="AH7" s="408"/>
      <c r="AI7" s="408"/>
      <c r="AJ7" s="408"/>
      <c r="AK7" s="408"/>
      <c r="AM7" s="44" t="s">
        <v>195</v>
      </c>
    </row>
    <row r="8" spans="1:39" ht="5.0999999999999996" customHeight="1">
      <c r="A8" s="184"/>
      <c r="B8" s="184"/>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M8" s="49"/>
    </row>
    <row r="9" spans="1:39" s="47" customFormat="1" ht="20.100000000000001" customHeight="1">
      <c r="A9" s="44"/>
      <c r="B9" s="73" t="s">
        <v>200</v>
      </c>
      <c r="C9" s="44"/>
      <c r="D9" s="44"/>
      <c r="E9" s="44"/>
      <c r="F9" s="44"/>
      <c r="G9" s="44"/>
      <c r="H9" s="44"/>
      <c r="I9" s="44"/>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row>
    <row r="10" spans="1:39" s="47" customFormat="1" ht="20.100000000000001" customHeight="1">
      <c r="A10" s="44"/>
      <c r="B10" s="44"/>
      <c r="C10" s="44" t="s">
        <v>455</v>
      </c>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row>
    <row r="11" spans="1:39" s="47" customFormat="1" ht="20.100000000000001" customHeight="1">
      <c r="C11" s="412" t="s">
        <v>29</v>
      </c>
      <c r="D11" s="412"/>
      <c r="E11" s="412"/>
      <c r="F11" s="412"/>
      <c r="G11" s="412"/>
      <c r="H11" s="412"/>
      <c r="I11" s="412"/>
      <c r="J11" s="412"/>
      <c r="K11" s="412"/>
      <c r="L11" s="412"/>
      <c r="M11" s="412"/>
      <c r="N11" s="412"/>
      <c r="O11" s="412"/>
      <c r="P11" s="412"/>
      <c r="Q11" s="412"/>
      <c r="R11" s="412"/>
      <c r="S11" s="412"/>
      <c r="T11" s="412"/>
      <c r="U11" s="412"/>
      <c r="V11" s="412"/>
      <c r="W11" s="412"/>
      <c r="X11" s="412"/>
      <c r="Y11" s="412"/>
      <c r="Z11" s="412"/>
      <c r="AA11" s="412"/>
      <c r="AB11" s="412"/>
      <c r="AC11" s="412"/>
      <c r="AD11" s="412"/>
      <c r="AE11" s="412"/>
      <c r="AF11" s="412"/>
      <c r="AG11" s="412"/>
      <c r="AH11" s="412"/>
      <c r="AI11" s="412"/>
      <c r="AJ11" s="412"/>
      <c r="AK11" s="412"/>
      <c r="AM11" s="73"/>
    </row>
    <row r="12" spans="1:39" s="47" customFormat="1" ht="5.0999999999999996" customHeight="1">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M12" s="73"/>
    </row>
    <row r="13" spans="1:39" ht="20.100000000000001" customHeight="1">
      <c r="B13" s="184" t="s">
        <v>201</v>
      </c>
    </row>
    <row r="14" spans="1:39" ht="20.100000000000001" customHeight="1">
      <c r="B14" s="190"/>
      <c r="C14" s="191" t="s">
        <v>172</v>
      </c>
      <c r="D14" s="191"/>
      <c r="E14" s="409"/>
      <c r="F14" s="409"/>
      <c r="G14" s="409"/>
      <c r="H14" s="409"/>
      <c r="I14" s="191" t="s">
        <v>173</v>
      </c>
      <c r="J14" s="191"/>
      <c r="K14" s="191"/>
      <c r="L14" s="191"/>
      <c r="M14" s="191"/>
      <c r="N14" s="191"/>
      <c r="O14" s="191"/>
      <c r="P14" s="191"/>
      <c r="Q14" s="191"/>
      <c r="R14" s="191"/>
      <c r="S14" s="191"/>
      <c r="T14" s="191"/>
      <c r="U14" s="191"/>
      <c r="V14" s="190"/>
      <c r="W14" s="190"/>
      <c r="X14" s="190"/>
      <c r="Y14" s="190"/>
      <c r="Z14" s="190"/>
      <c r="AA14" s="190"/>
      <c r="AB14" s="190"/>
      <c r="AC14" s="190"/>
      <c r="AD14" s="190"/>
      <c r="AE14" s="190"/>
      <c r="AF14" s="190"/>
      <c r="AG14" s="190"/>
      <c r="AH14" s="190"/>
      <c r="AI14" s="190"/>
      <c r="AJ14" s="190"/>
      <c r="AK14" s="190"/>
    </row>
    <row r="15" spans="1:39" ht="5.0999999999999996" customHeight="1">
      <c r="A15" s="184"/>
      <c r="B15" s="184"/>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row>
    <row r="16" spans="1:39" ht="20.100000000000001" customHeight="1">
      <c r="B16" s="184" t="s">
        <v>202</v>
      </c>
    </row>
    <row r="17" spans="1:39" s="20" customFormat="1" ht="20.100000000000001" customHeight="1">
      <c r="B17" s="191"/>
      <c r="C17" s="409"/>
      <c r="D17" s="409"/>
      <c r="E17" s="409"/>
      <c r="F17" s="409"/>
      <c r="G17" s="409"/>
      <c r="H17" s="409"/>
      <c r="I17" s="409"/>
      <c r="J17" s="409"/>
      <c r="K17" s="192" t="s">
        <v>217</v>
      </c>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row>
    <row r="18" spans="1:39" ht="5.0999999999999996" customHeight="1">
      <c r="A18" s="184"/>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row>
    <row r="19" spans="1:39" ht="20.100000000000001" customHeight="1">
      <c r="B19" s="184" t="s">
        <v>203</v>
      </c>
    </row>
    <row r="20" spans="1:39" s="92" customFormat="1" ht="20.100000000000001" customHeight="1">
      <c r="D20" s="92" t="s">
        <v>471</v>
      </c>
    </row>
    <row r="21" spans="1:39" s="92" customFormat="1" ht="20.100000000000001" customHeight="1">
      <c r="D21" s="92" t="s">
        <v>470</v>
      </c>
    </row>
    <row r="22" spans="1:39" s="92" customFormat="1" ht="20.100000000000001" customHeight="1">
      <c r="D22" s="92" t="s">
        <v>472</v>
      </c>
    </row>
    <row r="23" spans="1:39" s="92" customFormat="1" ht="20.100000000000001" customHeight="1">
      <c r="B23" s="193"/>
      <c r="C23" s="193"/>
      <c r="D23" s="193"/>
      <c r="E23" s="193"/>
      <c r="F23" s="193"/>
      <c r="G23" s="193"/>
      <c r="H23" s="193"/>
      <c r="I23" s="193"/>
      <c r="J23" s="193"/>
      <c r="K23" s="193"/>
      <c r="L23" s="193"/>
      <c r="M23" s="193"/>
      <c r="N23" s="193"/>
      <c r="O23" s="50" t="s">
        <v>174</v>
      </c>
      <c r="P23" s="410"/>
      <c r="Q23" s="410"/>
      <c r="R23" s="410"/>
      <c r="S23" s="410"/>
      <c r="T23" s="410"/>
      <c r="U23" s="410"/>
      <c r="V23" s="410"/>
      <c r="W23" s="410"/>
      <c r="X23" s="410"/>
      <c r="Y23" s="410"/>
      <c r="Z23" s="50" t="s">
        <v>175</v>
      </c>
      <c r="AA23" s="193"/>
      <c r="AB23" s="193"/>
      <c r="AC23" s="193"/>
      <c r="AD23" s="193"/>
      <c r="AE23" s="193"/>
      <c r="AF23" s="193"/>
      <c r="AG23" s="193"/>
      <c r="AH23" s="193"/>
      <c r="AI23" s="193"/>
      <c r="AJ23" s="193"/>
      <c r="AK23" s="193"/>
      <c r="AM23" s="49" t="s">
        <v>196</v>
      </c>
    </row>
    <row r="24" spans="1:39" s="92" customFormat="1" ht="5.0999999999999996" customHeight="1">
      <c r="O24" s="49"/>
      <c r="P24" s="194"/>
      <c r="Q24" s="194"/>
      <c r="R24" s="194"/>
      <c r="S24" s="194"/>
      <c r="T24" s="194"/>
      <c r="U24" s="194"/>
      <c r="V24" s="194"/>
      <c r="W24" s="194"/>
      <c r="X24" s="194"/>
      <c r="Y24" s="194"/>
      <c r="Z24" s="49"/>
    </row>
    <row r="25" spans="1:39" s="49" customFormat="1" ht="20.100000000000001" customHeight="1">
      <c r="B25" s="44" t="s">
        <v>218</v>
      </c>
    </row>
    <row r="26" spans="1:39" s="49" customFormat="1" ht="20.100000000000001" customHeight="1">
      <c r="C26" s="49" t="s">
        <v>176</v>
      </c>
      <c r="R26" s="49" t="s">
        <v>473</v>
      </c>
    </row>
    <row r="27" spans="1:39" s="49" customFormat="1" ht="20.100000000000001" customHeight="1">
      <c r="H27" s="49" t="s">
        <v>219</v>
      </c>
      <c r="O27" s="49" t="s">
        <v>177</v>
      </c>
      <c r="P27" s="49" t="s">
        <v>179</v>
      </c>
      <c r="V27" s="49" t="s">
        <v>179</v>
      </c>
      <c r="AB27" s="49" t="s">
        <v>180</v>
      </c>
      <c r="AM27" s="49" t="s">
        <v>197</v>
      </c>
    </row>
    <row r="28" spans="1:39" s="49" customFormat="1" ht="20.100000000000001" customHeight="1">
      <c r="H28" s="49" t="s">
        <v>220</v>
      </c>
      <c r="O28" s="49" t="s">
        <v>174</v>
      </c>
      <c r="P28" s="49" t="s">
        <v>179</v>
      </c>
      <c r="V28" s="49" t="s">
        <v>178</v>
      </c>
      <c r="AB28" s="49" t="s">
        <v>175</v>
      </c>
      <c r="AM28" s="49" t="s">
        <v>459</v>
      </c>
    </row>
    <row r="29" spans="1:39" s="49" customFormat="1" ht="20.100000000000001" customHeight="1">
      <c r="B29" s="50"/>
      <c r="C29" s="50"/>
      <c r="D29" s="50"/>
      <c r="E29" s="50" t="s">
        <v>464</v>
      </c>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row>
    <row r="30" spans="1:39" s="92" customFormat="1" ht="5.0999999999999996" customHeight="1"/>
    <row r="31" spans="1:39" s="92" customFormat="1" ht="20.100000000000001" customHeight="1">
      <c r="B31" s="195" t="s">
        <v>221</v>
      </c>
    </row>
    <row r="32" spans="1:39" s="92" customFormat="1" ht="20.100000000000001" customHeight="1">
      <c r="B32" s="193"/>
      <c r="C32" s="193"/>
      <c r="D32" s="193"/>
      <c r="E32" s="193"/>
      <c r="F32" s="193"/>
      <c r="G32" s="193"/>
      <c r="H32" s="193"/>
      <c r="I32" s="193"/>
      <c r="J32" s="193"/>
      <c r="K32" s="193"/>
      <c r="L32" s="193"/>
      <c r="M32" s="193"/>
      <c r="N32" s="193"/>
      <c r="O32" s="193"/>
      <c r="P32" s="193"/>
      <c r="Q32" s="193" t="s">
        <v>181</v>
      </c>
      <c r="R32" s="193"/>
      <c r="S32" s="193"/>
      <c r="T32" s="193"/>
      <c r="U32" s="411"/>
      <c r="V32" s="411"/>
      <c r="W32" s="411"/>
      <c r="X32" s="411"/>
      <c r="Y32" s="411"/>
      <c r="Z32" s="193" t="s">
        <v>175</v>
      </c>
      <c r="AA32" s="193"/>
      <c r="AB32" s="193"/>
      <c r="AC32" s="193"/>
      <c r="AD32" s="193"/>
      <c r="AE32" s="193"/>
      <c r="AF32" s="193"/>
      <c r="AG32" s="193"/>
      <c r="AH32" s="193"/>
      <c r="AI32" s="193"/>
      <c r="AJ32" s="193"/>
      <c r="AK32" s="193"/>
    </row>
    <row r="33" spans="2:37" s="92" customFormat="1" ht="5.0999999999999996" customHeight="1">
      <c r="U33" s="196"/>
      <c r="V33" s="196"/>
      <c r="W33" s="196"/>
      <c r="X33" s="196"/>
      <c r="Y33" s="196"/>
    </row>
    <row r="34" spans="2:37" s="43" customFormat="1" ht="20.100000000000001" customHeight="1">
      <c r="B34" s="44" t="s">
        <v>222</v>
      </c>
    </row>
    <row r="35" spans="2:37" s="43" customFormat="1" ht="20.100000000000001" customHeight="1">
      <c r="D35" s="73" t="s">
        <v>166</v>
      </c>
      <c r="E35" s="73"/>
      <c r="F35" s="73"/>
      <c r="G35" s="73"/>
      <c r="H35" s="73"/>
      <c r="I35" s="73"/>
      <c r="J35" s="73"/>
      <c r="K35" s="73"/>
      <c r="L35" s="73"/>
      <c r="M35" s="73"/>
      <c r="N35" s="73"/>
      <c r="O35" s="73"/>
      <c r="P35" s="73"/>
      <c r="Q35" s="73"/>
      <c r="R35" s="73"/>
      <c r="S35" s="73"/>
      <c r="T35" s="73"/>
      <c r="U35" s="73"/>
      <c r="V35" s="73"/>
      <c r="W35" s="73"/>
      <c r="X35" s="73"/>
    </row>
    <row r="36" spans="2:37" s="43" customFormat="1" ht="20.100000000000001" customHeight="1">
      <c r="D36" s="73" t="s">
        <v>167</v>
      </c>
      <c r="E36" s="73"/>
      <c r="F36" s="73"/>
      <c r="G36" s="73"/>
      <c r="H36" s="73"/>
      <c r="I36" s="73"/>
      <c r="J36" s="73"/>
      <c r="K36" s="73"/>
      <c r="L36" s="73"/>
      <c r="M36" s="73"/>
      <c r="N36" s="73"/>
      <c r="O36" s="73"/>
      <c r="P36" s="73"/>
      <c r="S36" s="73" t="s">
        <v>204</v>
      </c>
      <c r="T36" s="73"/>
      <c r="U36" s="73"/>
      <c r="V36" s="73"/>
      <c r="W36" s="73"/>
      <c r="X36" s="73"/>
      <c r="Y36" s="73"/>
      <c r="Z36" s="73"/>
      <c r="AA36" s="73"/>
      <c r="AB36" s="73"/>
    </row>
    <row r="37" spans="2:37" s="43" customFormat="1" ht="20.100000000000001" customHeight="1">
      <c r="D37" s="73" t="s">
        <v>168</v>
      </c>
      <c r="E37" s="73"/>
      <c r="F37" s="73"/>
      <c r="G37" s="73"/>
      <c r="H37" s="73"/>
      <c r="I37" s="73"/>
      <c r="J37" s="73"/>
      <c r="K37" s="73"/>
      <c r="L37" s="73"/>
      <c r="M37" s="73"/>
      <c r="N37" s="73"/>
      <c r="O37" s="73"/>
      <c r="R37" s="73"/>
      <c r="S37" s="73"/>
      <c r="T37" s="73"/>
      <c r="U37" s="73"/>
      <c r="V37" s="73"/>
      <c r="W37" s="73"/>
      <c r="X37" s="73"/>
      <c r="Y37" s="73"/>
      <c r="Z37" s="73"/>
      <c r="AA37" s="73"/>
    </row>
    <row r="38" spans="2:37" s="44" customFormat="1" ht="20.100000000000001" customHeight="1">
      <c r="B38" s="73"/>
      <c r="C38" s="73"/>
      <c r="D38" s="73" t="s">
        <v>28</v>
      </c>
      <c r="E38" s="73"/>
      <c r="F38" s="73"/>
      <c r="G38" s="73"/>
      <c r="H38" s="43"/>
      <c r="I38" s="43"/>
      <c r="J38" s="43"/>
      <c r="K38" s="43"/>
      <c r="L38" s="43"/>
      <c r="M38" s="43"/>
      <c r="N38" s="43"/>
      <c r="O38" s="43"/>
      <c r="P38" s="43"/>
      <c r="Q38" s="43"/>
      <c r="R38" s="43"/>
      <c r="S38" s="44" t="s">
        <v>206</v>
      </c>
      <c r="T38" s="43"/>
      <c r="U38" s="43"/>
      <c r="V38" s="43"/>
      <c r="W38" s="43"/>
    </row>
    <row r="39" spans="2:37" s="92" customFormat="1" ht="5.0999999999999996" customHeight="1">
      <c r="U39" s="196"/>
      <c r="V39" s="196"/>
      <c r="W39" s="196"/>
      <c r="X39" s="196"/>
      <c r="Y39" s="196"/>
    </row>
    <row r="40" spans="2:37" s="47" customFormat="1" ht="20.100000000000001" customHeight="1">
      <c r="B40" s="44" t="s">
        <v>223</v>
      </c>
      <c r="H40" s="44" t="s">
        <v>469</v>
      </c>
    </row>
    <row r="41" spans="2:37" s="44" customFormat="1" ht="20.100000000000001" customHeight="1">
      <c r="B41" s="197"/>
      <c r="C41" s="197"/>
      <c r="D41" s="197" t="s">
        <v>214</v>
      </c>
      <c r="E41" s="197"/>
      <c r="F41" s="197"/>
      <c r="G41" s="197"/>
      <c r="H41" s="197"/>
      <c r="I41" s="197"/>
      <c r="J41" s="197"/>
      <c r="K41" s="197" t="s">
        <v>215</v>
      </c>
      <c r="L41" s="197"/>
      <c r="M41" s="197"/>
      <c r="N41" s="197"/>
      <c r="O41" s="197"/>
      <c r="P41" s="197"/>
      <c r="Q41" s="197"/>
      <c r="R41" s="197"/>
      <c r="S41" s="197" t="s">
        <v>216</v>
      </c>
      <c r="T41" s="197"/>
      <c r="U41" s="197"/>
      <c r="V41" s="197"/>
      <c r="W41" s="197"/>
      <c r="X41" s="197"/>
      <c r="Y41" s="197"/>
      <c r="Z41" s="197"/>
      <c r="AA41" s="197"/>
      <c r="AB41" s="197"/>
      <c r="AC41" s="197"/>
      <c r="AD41" s="197"/>
      <c r="AE41" s="197"/>
      <c r="AF41" s="197"/>
      <c r="AG41" s="197"/>
      <c r="AH41" s="197"/>
      <c r="AI41" s="197"/>
      <c r="AJ41" s="197"/>
      <c r="AK41" s="197"/>
    </row>
    <row r="42" spans="2:37" s="47" customFormat="1" ht="5.0999999999999996" customHeight="1">
      <c r="B42" s="44"/>
      <c r="C42" s="45"/>
    </row>
    <row r="43" spans="2:37" s="47" customFormat="1" ht="20.100000000000001" customHeight="1">
      <c r="B43" s="44" t="s">
        <v>205</v>
      </c>
      <c r="C43" s="45"/>
    </row>
    <row r="44" spans="2:37" s="47" customFormat="1" ht="20.100000000000001" customHeight="1">
      <c r="B44" s="43"/>
      <c r="C44" s="43"/>
      <c r="D44" s="73" t="s">
        <v>213</v>
      </c>
    </row>
    <row r="45" spans="2:37" s="47" customFormat="1" ht="5.25" customHeight="1"/>
    <row r="46" spans="2:37" s="47" customFormat="1" ht="20.100000000000001" customHeight="1">
      <c r="B46" s="44" t="s">
        <v>11</v>
      </c>
    </row>
    <row r="47" spans="2:37" s="47" customFormat="1" ht="20.100000000000001" customHeight="1">
      <c r="B47" s="412"/>
      <c r="C47" s="412"/>
      <c r="D47" s="412"/>
      <c r="E47" s="412"/>
      <c r="F47" s="412"/>
      <c r="G47" s="412"/>
      <c r="H47" s="412"/>
      <c r="I47" s="412"/>
      <c r="J47" s="412"/>
      <c r="K47" s="412"/>
      <c r="L47" s="412"/>
      <c r="M47" s="412"/>
      <c r="N47" s="412"/>
      <c r="O47" s="412"/>
      <c r="P47" s="412"/>
      <c r="Q47" s="412"/>
      <c r="R47" s="412"/>
      <c r="S47" s="412"/>
      <c r="T47" s="412"/>
      <c r="U47" s="412"/>
      <c r="V47" s="412"/>
      <c r="W47" s="412"/>
      <c r="X47" s="412"/>
      <c r="Y47" s="412"/>
      <c r="Z47" s="412"/>
      <c r="AA47" s="412"/>
      <c r="AB47" s="412"/>
      <c r="AC47" s="412"/>
      <c r="AD47" s="412"/>
      <c r="AE47" s="412"/>
      <c r="AF47" s="412"/>
      <c r="AG47" s="412"/>
      <c r="AH47" s="412"/>
      <c r="AI47" s="412"/>
      <c r="AJ47" s="412"/>
      <c r="AK47" s="198"/>
    </row>
    <row r="48" spans="2:37" s="92" customFormat="1" ht="20.100000000000001" customHeight="1">
      <c r="U48" s="196"/>
      <c r="V48" s="196"/>
      <c r="W48" s="196"/>
      <c r="X48" s="196"/>
      <c r="Y48" s="196"/>
    </row>
    <row r="49" spans="1:39" ht="16.5" customHeight="1"/>
    <row r="50" spans="1:39" s="49" customFormat="1" ht="17.25" customHeight="1">
      <c r="A50" s="406" t="s">
        <v>6</v>
      </c>
      <c r="B50" s="406"/>
      <c r="C50" s="406"/>
      <c r="D50" s="406"/>
      <c r="E50" s="406"/>
      <c r="F50" s="406"/>
      <c r="G50" s="406"/>
      <c r="H50" s="406"/>
      <c r="I50" s="406"/>
      <c r="J50" s="406"/>
      <c r="K50" s="406"/>
      <c r="L50" s="406"/>
      <c r="M50" s="406"/>
      <c r="N50" s="406"/>
      <c r="O50" s="406"/>
      <c r="P50" s="406"/>
      <c r="Q50" s="406"/>
      <c r="R50" s="406"/>
      <c r="S50" s="406"/>
      <c r="T50" s="406"/>
      <c r="U50" s="406"/>
      <c r="V50" s="406"/>
      <c r="W50" s="406"/>
      <c r="X50" s="406"/>
      <c r="Y50" s="406"/>
      <c r="Z50" s="406"/>
      <c r="AA50" s="406"/>
      <c r="AB50" s="406"/>
      <c r="AC50" s="406"/>
      <c r="AD50" s="406"/>
      <c r="AE50" s="406"/>
      <c r="AF50" s="406"/>
      <c r="AG50" s="406"/>
      <c r="AH50" s="406"/>
    </row>
    <row r="51" spans="1:39" s="49" customFormat="1" ht="20.100000000000001" customHeight="1">
      <c r="B51" s="49" t="s">
        <v>182</v>
      </c>
    </row>
    <row r="52" spans="1:39" s="49" customFormat="1" ht="20.100000000000001" customHeight="1">
      <c r="B52" s="49" t="s">
        <v>224</v>
      </c>
    </row>
    <row r="53" spans="1:39" s="49" customFormat="1" ht="20.100000000000001" customHeight="1">
      <c r="B53" s="49" t="s">
        <v>225</v>
      </c>
    </row>
    <row r="54" spans="1:39" s="49" customFormat="1" ht="20.100000000000001" customHeight="1">
      <c r="B54" s="49" t="s">
        <v>208</v>
      </c>
    </row>
    <row r="55" spans="1:39" s="49" customFormat="1" ht="20.100000000000001" customHeight="1">
      <c r="C55" s="49" t="s">
        <v>207</v>
      </c>
    </row>
    <row r="56" spans="1:39" s="49" customFormat="1" ht="20.100000000000001" customHeight="1">
      <c r="B56" s="49" t="s">
        <v>226</v>
      </c>
    </row>
    <row r="57" spans="1:39" s="49" customFormat="1" ht="20.100000000000001" customHeight="1">
      <c r="C57" s="49" t="s">
        <v>227</v>
      </c>
    </row>
    <row r="58" spans="1:39" s="49" customFormat="1" ht="20.100000000000001" customHeight="1">
      <c r="B58" s="49" t="s">
        <v>474</v>
      </c>
    </row>
    <row r="59" spans="1:39" s="49" customFormat="1" ht="20.100000000000001" customHeight="1">
      <c r="B59" s="49" t="s">
        <v>228</v>
      </c>
    </row>
    <row r="60" spans="1:39" s="49" customFormat="1" ht="20.100000000000001" customHeight="1">
      <c r="C60" s="49" t="s">
        <v>229</v>
      </c>
      <c r="E60" s="159"/>
    </row>
    <row r="61" spans="1:39" s="49" customFormat="1" ht="20.100000000000001" customHeight="1">
      <c r="C61" s="49" t="s">
        <v>209</v>
      </c>
    </row>
    <row r="62" spans="1:39" s="49" customFormat="1" ht="20.100000000000001" customHeight="1">
      <c r="B62" s="49" t="s">
        <v>466</v>
      </c>
      <c r="AM62" s="47"/>
    </row>
    <row r="63" spans="1:39" s="49" customFormat="1" ht="20.100000000000001" customHeight="1">
      <c r="C63" s="49" t="s">
        <v>230</v>
      </c>
    </row>
    <row r="64" spans="1:39" s="49" customFormat="1" ht="20.100000000000001" customHeight="1">
      <c r="C64" s="49" t="s">
        <v>210</v>
      </c>
    </row>
    <row r="65" spans="2:39" s="49" customFormat="1" ht="20.100000000000001" customHeight="1">
      <c r="B65" s="49" t="s">
        <v>475</v>
      </c>
    </row>
    <row r="66" spans="2:39" s="49" customFormat="1" ht="20.100000000000001" customHeight="1">
      <c r="C66" s="159" t="s">
        <v>476</v>
      </c>
    </row>
    <row r="67" spans="2:39" s="49" customFormat="1" ht="20.100000000000001" customHeight="1">
      <c r="C67" s="49" t="s">
        <v>477</v>
      </c>
    </row>
    <row r="68" spans="2:39" s="49" customFormat="1" ht="20.100000000000001" customHeight="1">
      <c r="C68" s="49" t="s">
        <v>478</v>
      </c>
    </row>
    <row r="69" spans="2:39" s="49" customFormat="1" ht="20.100000000000001" customHeight="1">
      <c r="C69" s="49" t="s">
        <v>479</v>
      </c>
    </row>
    <row r="70" spans="2:39" s="49" customFormat="1" ht="20.100000000000001" customHeight="1"/>
    <row r="71" spans="2:39" s="49" customFormat="1" ht="9" customHeight="1">
      <c r="C71" s="52"/>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4"/>
    </row>
    <row r="72" spans="2:39" s="49" customFormat="1" ht="20.100000000000001" customHeight="1">
      <c r="C72" s="55"/>
      <c r="D72" s="49" t="s">
        <v>183</v>
      </c>
      <c r="AK72" s="56"/>
      <c r="AM72" s="47"/>
    </row>
    <row r="73" spans="2:39" s="49" customFormat="1" ht="20.100000000000001" customHeight="1">
      <c r="C73" s="55"/>
      <c r="E73" s="49" t="s">
        <v>231</v>
      </c>
      <c r="AK73" s="56"/>
    </row>
    <row r="74" spans="2:39" s="49" customFormat="1" ht="20.100000000000001" customHeight="1">
      <c r="C74" s="55"/>
      <c r="E74" s="49" t="s">
        <v>232</v>
      </c>
      <c r="AK74" s="56"/>
    </row>
    <row r="75" spans="2:39" s="49" customFormat="1" ht="20.100000000000001" customHeight="1">
      <c r="C75" s="55"/>
      <c r="E75" s="49" t="s">
        <v>184</v>
      </c>
      <c r="AK75" s="56"/>
    </row>
    <row r="76" spans="2:39" s="49" customFormat="1" ht="20.100000000000001" customHeight="1">
      <c r="C76" s="55"/>
      <c r="E76" s="49" t="s">
        <v>185</v>
      </c>
      <c r="AK76" s="56"/>
    </row>
    <row r="77" spans="2:39" s="49" customFormat="1" ht="20.100000000000001" customHeight="1">
      <c r="C77" s="55"/>
      <c r="F77" s="49" t="s">
        <v>186</v>
      </c>
      <c r="S77" s="49" t="s">
        <v>187</v>
      </c>
      <c r="AK77" s="56"/>
    </row>
    <row r="78" spans="2:39" s="49" customFormat="1" ht="20.100000000000001" customHeight="1">
      <c r="C78" s="55"/>
      <c r="F78" s="49" t="s">
        <v>188</v>
      </c>
      <c r="P78" s="49" t="s">
        <v>189</v>
      </c>
      <c r="W78" s="49" t="s">
        <v>190</v>
      </c>
      <c r="AK78" s="56"/>
    </row>
    <row r="79" spans="2:39" s="49" customFormat="1" ht="20.100000000000001" customHeight="1">
      <c r="C79" s="55"/>
      <c r="E79" s="49" t="s">
        <v>191</v>
      </c>
      <c r="AK79" s="56"/>
    </row>
    <row r="80" spans="2:39" s="49" customFormat="1" ht="20.100000000000001" customHeight="1">
      <c r="C80" s="55"/>
      <c r="F80" s="49" t="s">
        <v>192</v>
      </c>
      <c r="P80" s="49" t="s">
        <v>189</v>
      </c>
      <c r="W80" s="49" t="s">
        <v>190</v>
      </c>
      <c r="AK80" s="56"/>
    </row>
    <row r="81" spans="3:37" s="49" customFormat="1" ht="20.100000000000001" customHeight="1">
      <c r="C81" s="55"/>
      <c r="E81" s="49" t="s">
        <v>193</v>
      </c>
      <c r="AK81" s="56"/>
    </row>
    <row r="82" spans="3:37" s="49" customFormat="1" ht="20.100000000000001" customHeight="1">
      <c r="C82" s="55"/>
      <c r="E82" s="49" t="s">
        <v>194</v>
      </c>
      <c r="AK82" s="56"/>
    </row>
    <row r="83" spans="3:37" s="49" customFormat="1" ht="9.75" customHeight="1">
      <c r="C83" s="57"/>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8"/>
    </row>
    <row r="84" spans="3:37" s="49" customFormat="1" ht="20.100000000000001" customHeight="1"/>
  </sheetData>
  <sheetProtection sheet="1" formatCells="0" formatColumns="0" formatRows="0" selectLockedCells="1"/>
  <mergeCells count="9">
    <mergeCell ref="A50:AH50"/>
    <mergeCell ref="A2:AL2"/>
    <mergeCell ref="C7:AK7"/>
    <mergeCell ref="E14:H14"/>
    <mergeCell ref="C17:J17"/>
    <mergeCell ref="P23:Y23"/>
    <mergeCell ref="U32:Y32"/>
    <mergeCell ref="C11:AK11"/>
    <mergeCell ref="B47:AJ47"/>
  </mergeCells>
  <phoneticPr fontId="20"/>
  <pageMargins left="0.70866141732283472" right="0.70866141732283472" top="0.74803149606299213" bottom="0.74803149606299213" header="0.31496062992125984" footer="0.31496062992125984"/>
  <pageSetup paperSize="9" orientation="portrait" horizontalDpi="300" verticalDpi="300" r:id="rId1"/>
  <headerFooter>
    <oddFooter>&amp;L2023年1月25日更新版&amp;R一般財団法人ベターリビング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180975</xdr:colOff>
                    <xdr:row>19</xdr:row>
                    <xdr:rowOff>38100</xdr:rowOff>
                  </from>
                  <to>
                    <xdr:col>2</xdr:col>
                    <xdr:colOff>152400</xdr:colOff>
                    <xdr:row>19</xdr:row>
                    <xdr:rowOff>238125</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180975</xdr:colOff>
                    <xdr:row>20</xdr:row>
                    <xdr:rowOff>28575</xdr:rowOff>
                  </from>
                  <to>
                    <xdr:col>2</xdr:col>
                    <xdr:colOff>180975</xdr:colOff>
                    <xdr:row>20</xdr:row>
                    <xdr:rowOff>200025</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180975</xdr:colOff>
                    <xdr:row>31</xdr:row>
                    <xdr:rowOff>28575</xdr:rowOff>
                  </from>
                  <to>
                    <xdr:col>8</xdr:col>
                    <xdr:colOff>19050</xdr:colOff>
                    <xdr:row>31</xdr:row>
                    <xdr:rowOff>238125</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11</xdr:col>
                    <xdr:colOff>0</xdr:colOff>
                    <xdr:row>31</xdr:row>
                    <xdr:rowOff>28575</xdr:rowOff>
                  </from>
                  <to>
                    <xdr:col>15</xdr:col>
                    <xdr:colOff>104775</xdr:colOff>
                    <xdr:row>31</xdr:row>
                    <xdr:rowOff>238125</xdr:rowOff>
                  </to>
                </anchor>
              </controlPr>
            </control>
          </mc:Choice>
        </mc:AlternateContent>
        <mc:AlternateContent xmlns:mc="http://schemas.openxmlformats.org/markup-compatibility/2006">
          <mc:Choice Requires="x14">
            <control shapeId="82952" r:id="rId8" name="Check Box 8">
              <controlPr defaultSize="0" autoFill="0" autoLine="0" autoPict="0">
                <anchor moveWithCells="1">
                  <from>
                    <xdr:col>1</xdr:col>
                    <xdr:colOff>180975</xdr:colOff>
                    <xdr:row>22</xdr:row>
                    <xdr:rowOff>19050</xdr:rowOff>
                  </from>
                  <to>
                    <xdr:col>11</xdr:col>
                    <xdr:colOff>9525</xdr:colOff>
                    <xdr:row>22</xdr:row>
                    <xdr:rowOff>228600</xdr:rowOff>
                  </to>
                </anchor>
              </controlPr>
            </control>
          </mc:Choice>
        </mc:AlternateContent>
        <mc:AlternateContent xmlns:mc="http://schemas.openxmlformats.org/markup-compatibility/2006">
          <mc:Choice Requires="x14">
            <control shapeId="82953" r:id="rId9" name="Check Box 9">
              <controlPr defaultSize="0" autoFill="0" autoLine="0" autoPict="0">
                <anchor moveWithCells="1">
                  <from>
                    <xdr:col>6</xdr:col>
                    <xdr:colOff>180975</xdr:colOff>
                    <xdr:row>25</xdr:row>
                    <xdr:rowOff>19050</xdr:rowOff>
                  </from>
                  <to>
                    <xdr:col>13</xdr:col>
                    <xdr:colOff>19050</xdr:colOff>
                    <xdr:row>25</xdr:row>
                    <xdr:rowOff>228600</xdr:rowOff>
                  </to>
                </anchor>
              </controlPr>
            </control>
          </mc:Choice>
        </mc:AlternateContent>
        <mc:AlternateContent xmlns:mc="http://schemas.openxmlformats.org/markup-compatibility/2006">
          <mc:Choice Requires="x14">
            <control shapeId="82954" r:id="rId10" name="Check Box 10">
              <controlPr defaultSize="0" autoFill="0" autoLine="0" autoPict="0">
                <anchor moveWithCells="1">
                  <from>
                    <xdr:col>10</xdr:col>
                    <xdr:colOff>133350</xdr:colOff>
                    <xdr:row>25</xdr:row>
                    <xdr:rowOff>19050</xdr:rowOff>
                  </from>
                  <to>
                    <xdr:col>19</xdr:col>
                    <xdr:colOff>38100</xdr:colOff>
                    <xdr:row>25</xdr:row>
                    <xdr:rowOff>228600</xdr:rowOff>
                  </to>
                </anchor>
              </controlPr>
            </control>
          </mc:Choice>
        </mc:AlternateContent>
        <mc:AlternateContent xmlns:mc="http://schemas.openxmlformats.org/markup-compatibility/2006">
          <mc:Choice Requires="x14">
            <control shapeId="82955" r:id="rId11" name="Check Box 11">
              <controlPr defaultSize="0" autoFill="0" autoLine="0" autoPict="0">
                <anchor moveWithCells="1">
                  <from>
                    <xdr:col>16</xdr:col>
                    <xdr:colOff>0</xdr:colOff>
                    <xdr:row>26</xdr:row>
                    <xdr:rowOff>47625</xdr:rowOff>
                  </from>
                  <to>
                    <xdr:col>21</xdr:col>
                    <xdr:colOff>133350</xdr:colOff>
                    <xdr:row>27</xdr:row>
                    <xdr:rowOff>9525</xdr:rowOff>
                  </to>
                </anchor>
              </controlPr>
            </control>
          </mc:Choice>
        </mc:AlternateContent>
        <mc:AlternateContent xmlns:mc="http://schemas.openxmlformats.org/markup-compatibility/2006">
          <mc:Choice Requires="x14">
            <control shapeId="82956" r:id="rId12" name="Check Box 12">
              <controlPr defaultSize="0" autoFill="0" autoLine="0" autoPict="0">
                <anchor moveWithCells="1">
                  <from>
                    <xdr:col>22</xdr:col>
                    <xdr:colOff>0</xdr:colOff>
                    <xdr:row>26</xdr:row>
                    <xdr:rowOff>38100</xdr:rowOff>
                  </from>
                  <to>
                    <xdr:col>27</xdr:col>
                    <xdr:colOff>133350</xdr:colOff>
                    <xdr:row>27</xdr:row>
                    <xdr:rowOff>0</xdr:rowOff>
                  </to>
                </anchor>
              </controlPr>
            </control>
          </mc:Choice>
        </mc:AlternateContent>
        <mc:AlternateContent xmlns:mc="http://schemas.openxmlformats.org/markup-compatibility/2006">
          <mc:Choice Requires="x14">
            <control shapeId="82957" r:id="rId13" name="Check Box 13">
              <controlPr defaultSize="0" autoFill="0" autoLine="0" autoPict="0">
                <anchor moveWithCells="1">
                  <from>
                    <xdr:col>16</xdr:col>
                    <xdr:colOff>0</xdr:colOff>
                    <xdr:row>27</xdr:row>
                    <xdr:rowOff>47625</xdr:rowOff>
                  </from>
                  <to>
                    <xdr:col>21</xdr:col>
                    <xdr:colOff>133350</xdr:colOff>
                    <xdr:row>28</xdr:row>
                    <xdr:rowOff>9525</xdr:rowOff>
                  </to>
                </anchor>
              </controlPr>
            </control>
          </mc:Choice>
        </mc:AlternateContent>
        <mc:AlternateContent xmlns:mc="http://schemas.openxmlformats.org/markup-compatibility/2006">
          <mc:Choice Requires="x14">
            <control shapeId="82958" r:id="rId14" name="Check Box 14">
              <controlPr defaultSize="0" autoFill="0" autoLine="0" autoPict="0">
                <anchor moveWithCells="1">
                  <from>
                    <xdr:col>22</xdr:col>
                    <xdr:colOff>0</xdr:colOff>
                    <xdr:row>27</xdr:row>
                    <xdr:rowOff>38100</xdr:rowOff>
                  </from>
                  <to>
                    <xdr:col>27</xdr:col>
                    <xdr:colOff>133350</xdr:colOff>
                    <xdr:row>28</xdr:row>
                    <xdr:rowOff>0</xdr:rowOff>
                  </to>
                </anchor>
              </controlPr>
            </control>
          </mc:Choice>
        </mc:AlternateContent>
        <mc:AlternateContent xmlns:mc="http://schemas.openxmlformats.org/markup-compatibility/2006">
          <mc:Choice Requires="x14">
            <control shapeId="82966" r:id="rId15" name="Check Box 22">
              <controlPr defaultSize="0" autoFill="0" autoLine="0" autoPict="0">
                <anchor moveWithCells="1">
                  <from>
                    <xdr:col>2</xdr:col>
                    <xdr:colOff>0</xdr:colOff>
                    <xdr:row>34</xdr:row>
                    <xdr:rowOff>38100</xdr:rowOff>
                  </from>
                  <to>
                    <xdr:col>2</xdr:col>
                    <xdr:colOff>171450</xdr:colOff>
                    <xdr:row>34</xdr:row>
                    <xdr:rowOff>209550</xdr:rowOff>
                  </to>
                </anchor>
              </controlPr>
            </control>
          </mc:Choice>
        </mc:AlternateContent>
        <mc:AlternateContent xmlns:mc="http://schemas.openxmlformats.org/markup-compatibility/2006">
          <mc:Choice Requires="x14">
            <control shapeId="82967" r:id="rId16" name="Check Box 23">
              <controlPr defaultSize="0" autoFill="0" autoLine="0" autoPict="0">
                <anchor moveWithCells="1">
                  <from>
                    <xdr:col>1</xdr:col>
                    <xdr:colOff>190500</xdr:colOff>
                    <xdr:row>35</xdr:row>
                    <xdr:rowOff>38100</xdr:rowOff>
                  </from>
                  <to>
                    <xdr:col>3</xdr:col>
                    <xdr:colOff>9525</xdr:colOff>
                    <xdr:row>35</xdr:row>
                    <xdr:rowOff>219075</xdr:rowOff>
                  </to>
                </anchor>
              </controlPr>
            </control>
          </mc:Choice>
        </mc:AlternateContent>
        <mc:AlternateContent xmlns:mc="http://schemas.openxmlformats.org/markup-compatibility/2006">
          <mc:Choice Requires="x14">
            <control shapeId="82968" r:id="rId17" name="Check Box 24">
              <controlPr defaultSize="0" autoFill="0" autoLine="0" autoPict="0">
                <anchor moveWithCells="1">
                  <from>
                    <xdr:col>16</xdr:col>
                    <xdr:colOff>180975</xdr:colOff>
                    <xdr:row>35</xdr:row>
                    <xdr:rowOff>38100</xdr:rowOff>
                  </from>
                  <to>
                    <xdr:col>17</xdr:col>
                    <xdr:colOff>190500</xdr:colOff>
                    <xdr:row>35</xdr:row>
                    <xdr:rowOff>219075</xdr:rowOff>
                  </to>
                </anchor>
              </controlPr>
            </control>
          </mc:Choice>
        </mc:AlternateContent>
        <mc:AlternateContent xmlns:mc="http://schemas.openxmlformats.org/markup-compatibility/2006">
          <mc:Choice Requires="x14">
            <control shapeId="82972" r:id="rId18" name="Check Box 28">
              <controlPr defaultSize="0" autoFill="0" autoLine="0" autoPict="0">
                <anchor moveWithCells="1">
                  <from>
                    <xdr:col>2</xdr:col>
                    <xdr:colOff>0</xdr:colOff>
                    <xdr:row>36</xdr:row>
                    <xdr:rowOff>38100</xdr:rowOff>
                  </from>
                  <to>
                    <xdr:col>3</xdr:col>
                    <xdr:colOff>9525</xdr:colOff>
                    <xdr:row>36</xdr:row>
                    <xdr:rowOff>219075</xdr:rowOff>
                  </to>
                </anchor>
              </controlPr>
            </control>
          </mc:Choice>
        </mc:AlternateContent>
        <mc:AlternateContent xmlns:mc="http://schemas.openxmlformats.org/markup-compatibility/2006">
          <mc:Choice Requires="x14">
            <control shapeId="82975" r:id="rId19" name="Check Box 31">
              <controlPr defaultSize="0" autoFill="0" autoLine="0" autoPict="0">
                <anchor moveWithCells="1">
                  <from>
                    <xdr:col>16</xdr:col>
                    <xdr:colOff>180975</xdr:colOff>
                    <xdr:row>37</xdr:row>
                    <xdr:rowOff>19050</xdr:rowOff>
                  </from>
                  <to>
                    <xdr:col>18</xdr:col>
                    <xdr:colOff>19050</xdr:colOff>
                    <xdr:row>38</xdr:row>
                    <xdr:rowOff>0</xdr:rowOff>
                  </to>
                </anchor>
              </controlPr>
            </control>
          </mc:Choice>
        </mc:AlternateContent>
        <mc:AlternateContent xmlns:mc="http://schemas.openxmlformats.org/markup-compatibility/2006">
          <mc:Choice Requires="x14">
            <control shapeId="82976" r:id="rId20" name="Check Box 32">
              <controlPr defaultSize="0" autoFill="0" autoLine="0" autoPict="0">
                <anchor moveWithCells="1">
                  <from>
                    <xdr:col>2</xdr:col>
                    <xdr:colOff>9525</xdr:colOff>
                    <xdr:row>37</xdr:row>
                    <xdr:rowOff>38100</xdr:rowOff>
                  </from>
                  <to>
                    <xdr:col>3</xdr:col>
                    <xdr:colOff>28575</xdr:colOff>
                    <xdr:row>37</xdr:row>
                    <xdr:rowOff>219075</xdr:rowOff>
                  </to>
                </anchor>
              </controlPr>
            </control>
          </mc:Choice>
        </mc:AlternateContent>
        <mc:AlternateContent xmlns:mc="http://schemas.openxmlformats.org/markup-compatibility/2006">
          <mc:Choice Requires="x14">
            <control shapeId="82979" r:id="rId21" name="Check Box 35">
              <controlPr defaultSize="0" autoFill="0" autoLine="0" autoPict="0">
                <anchor moveWithCells="1">
                  <from>
                    <xdr:col>1</xdr:col>
                    <xdr:colOff>190500</xdr:colOff>
                    <xdr:row>43</xdr:row>
                    <xdr:rowOff>38100</xdr:rowOff>
                  </from>
                  <to>
                    <xdr:col>3</xdr:col>
                    <xdr:colOff>9525</xdr:colOff>
                    <xdr:row>43</xdr:row>
                    <xdr:rowOff>219075</xdr:rowOff>
                  </to>
                </anchor>
              </controlPr>
            </control>
          </mc:Choice>
        </mc:AlternateContent>
        <mc:AlternateContent xmlns:mc="http://schemas.openxmlformats.org/markup-compatibility/2006">
          <mc:Choice Requires="x14">
            <control shapeId="82981" r:id="rId22" name="Check Box 37">
              <controlPr defaultSize="0" autoFill="0" autoLine="0" autoPict="0">
                <anchor moveWithCells="1">
                  <from>
                    <xdr:col>1</xdr:col>
                    <xdr:colOff>152400</xdr:colOff>
                    <xdr:row>40</xdr:row>
                    <xdr:rowOff>19050</xdr:rowOff>
                  </from>
                  <to>
                    <xdr:col>2</xdr:col>
                    <xdr:colOff>152400</xdr:colOff>
                    <xdr:row>40</xdr:row>
                    <xdr:rowOff>228600</xdr:rowOff>
                  </to>
                </anchor>
              </controlPr>
            </control>
          </mc:Choice>
        </mc:AlternateContent>
        <mc:AlternateContent xmlns:mc="http://schemas.openxmlformats.org/markup-compatibility/2006">
          <mc:Choice Requires="x14">
            <control shapeId="82982" r:id="rId23" name="Check Box 38">
              <controlPr defaultSize="0" autoFill="0" autoLine="0" autoPict="0">
                <anchor moveWithCells="1">
                  <from>
                    <xdr:col>16</xdr:col>
                    <xdr:colOff>161925</xdr:colOff>
                    <xdr:row>40</xdr:row>
                    <xdr:rowOff>47625</xdr:rowOff>
                  </from>
                  <to>
                    <xdr:col>17</xdr:col>
                    <xdr:colOff>161925</xdr:colOff>
                    <xdr:row>41</xdr:row>
                    <xdr:rowOff>9525</xdr:rowOff>
                  </to>
                </anchor>
              </controlPr>
            </control>
          </mc:Choice>
        </mc:AlternateContent>
        <mc:AlternateContent xmlns:mc="http://schemas.openxmlformats.org/markup-compatibility/2006">
          <mc:Choice Requires="x14">
            <control shapeId="82983" r:id="rId24" name="Check Box 39">
              <controlPr defaultSize="0" autoFill="0" autoLine="0" autoPict="0">
                <anchor moveWithCells="1">
                  <from>
                    <xdr:col>8</xdr:col>
                    <xdr:colOff>171450</xdr:colOff>
                    <xdr:row>40</xdr:row>
                    <xdr:rowOff>9525</xdr:rowOff>
                  </from>
                  <to>
                    <xdr:col>9</xdr:col>
                    <xdr:colOff>171450</xdr:colOff>
                    <xdr:row>41</xdr:row>
                    <xdr:rowOff>0</xdr:rowOff>
                  </to>
                </anchor>
              </controlPr>
            </control>
          </mc:Choice>
        </mc:AlternateContent>
        <mc:AlternateContent xmlns:mc="http://schemas.openxmlformats.org/markup-compatibility/2006">
          <mc:Choice Requires="x14">
            <control shapeId="82985" r:id="rId25" name="Check Box 41">
              <controlPr defaultSize="0" autoFill="0" autoLine="0" autoPict="0">
                <anchor moveWithCells="1">
                  <from>
                    <xdr:col>1</xdr:col>
                    <xdr:colOff>180975</xdr:colOff>
                    <xdr:row>21</xdr:row>
                    <xdr:rowOff>28575</xdr:rowOff>
                  </from>
                  <to>
                    <xdr:col>2</xdr:col>
                    <xdr:colOff>180975</xdr:colOff>
                    <xdr:row>21</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74"/>
  <sheetViews>
    <sheetView showGridLines="0" view="pageBreakPreview" zoomScaleNormal="100" zoomScaleSheetLayoutView="100" workbookViewId="0">
      <selection activeCell="O7" sqref="O7:AN7"/>
    </sheetView>
  </sheetViews>
  <sheetFormatPr defaultRowHeight="11.25"/>
  <cols>
    <col min="1" max="38" width="2.5" style="91" customWidth="1"/>
    <col min="39" max="16384" width="9" style="91"/>
  </cols>
  <sheetData>
    <row r="1" spans="1:40" ht="7.5" customHeight="1">
      <c r="A1" s="184"/>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4"/>
    </row>
    <row r="2" spans="1:40" ht="13.5">
      <c r="A2" s="407" t="s">
        <v>524</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row>
    <row r="3" spans="1:40" ht="7.5" customHeight="1">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row>
    <row r="4" spans="1:40" ht="15" customHeight="1">
      <c r="A4" s="215"/>
      <c r="B4" s="350" t="s">
        <v>525</v>
      </c>
      <c r="C4" s="337"/>
      <c r="D4" s="337"/>
      <c r="E4" s="337"/>
      <c r="F4" s="337"/>
      <c r="G4" s="337"/>
      <c r="H4" s="337"/>
      <c r="I4" s="337"/>
      <c r="J4" s="337"/>
      <c r="K4" s="337"/>
      <c r="L4" s="337"/>
      <c r="M4" s="337"/>
      <c r="N4" s="337"/>
      <c r="O4" s="337"/>
      <c r="P4" s="337"/>
      <c r="Q4" s="337"/>
      <c r="R4" s="337"/>
      <c r="S4" s="337"/>
      <c r="T4" s="337"/>
      <c r="U4" s="337"/>
      <c r="V4" s="337"/>
      <c r="W4" s="337"/>
      <c r="X4" s="337"/>
      <c r="Y4" s="337"/>
      <c r="Z4" s="348" t="s">
        <v>14</v>
      </c>
      <c r="AA4" s="348"/>
      <c r="AB4" s="348" t="s">
        <v>787</v>
      </c>
      <c r="AC4" s="348"/>
      <c r="AD4" s="348"/>
      <c r="AE4" s="348"/>
      <c r="AF4" s="348" t="s">
        <v>15</v>
      </c>
      <c r="AG4" s="337"/>
      <c r="AH4" s="337"/>
      <c r="AI4" s="337"/>
      <c r="AJ4" s="337"/>
      <c r="AK4" s="337"/>
      <c r="AL4" s="337"/>
      <c r="AM4" s="337"/>
      <c r="AN4" s="348"/>
    </row>
    <row r="5" spans="1:40" ht="5.25" customHeight="1">
      <c r="A5" s="184"/>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row>
    <row r="6" spans="1:40" ht="19.5" customHeight="1">
      <c r="A6" s="184"/>
      <c r="B6" s="184" t="s">
        <v>526</v>
      </c>
      <c r="C6" s="184"/>
      <c r="D6" s="184"/>
      <c r="E6" s="184"/>
      <c r="F6" s="184"/>
      <c r="G6" s="184"/>
      <c r="H6" s="184"/>
      <c r="I6" s="184"/>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row>
    <row r="7" spans="1:40" ht="19.5" customHeight="1">
      <c r="A7" s="184"/>
      <c r="B7" s="214"/>
      <c r="C7" s="417"/>
      <c r="D7" s="417"/>
      <c r="E7" s="417"/>
      <c r="F7" s="417"/>
      <c r="G7" s="417"/>
      <c r="H7" s="417"/>
      <c r="I7" s="417"/>
      <c r="J7" s="417"/>
      <c r="K7" s="417"/>
      <c r="L7" s="417"/>
      <c r="M7" s="417"/>
      <c r="N7" s="417"/>
      <c r="O7" s="417"/>
      <c r="P7" s="417"/>
      <c r="Q7" s="417"/>
      <c r="R7" s="417"/>
      <c r="S7" s="417"/>
      <c r="T7" s="417"/>
      <c r="U7" s="417"/>
      <c r="V7" s="417"/>
      <c r="W7" s="417"/>
      <c r="X7" s="417"/>
      <c r="Y7" s="417"/>
      <c r="Z7" s="417"/>
      <c r="AA7" s="417"/>
      <c r="AB7" s="417"/>
      <c r="AC7" s="417"/>
      <c r="AD7" s="417"/>
      <c r="AE7" s="417"/>
      <c r="AF7" s="417"/>
      <c r="AG7" s="417"/>
      <c r="AH7" s="417"/>
      <c r="AI7" s="417"/>
      <c r="AJ7" s="417"/>
      <c r="AK7" s="417"/>
    </row>
    <row r="8" spans="1:40" ht="5.25" customHeight="1">
      <c r="A8" s="184"/>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row>
    <row r="9" spans="1:40" ht="20.100000000000001" customHeight="1">
      <c r="A9" s="184"/>
      <c r="B9" s="184" t="s">
        <v>791</v>
      </c>
      <c r="C9" s="184"/>
      <c r="D9" s="184"/>
      <c r="E9" s="184"/>
      <c r="F9" s="184"/>
      <c r="G9" s="184"/>
      <c r="H9" s="184"/>
      <c r="I9" s="184"/>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row>
    <row r="10" spans="1:40" s="47" customFormat="1" ht="20.100000000000001" customHeight="1">
      <c r="A10" s="44"/>
      <c r="B10" s="44"/>
      <c r="C10" s="44" t="s">
        <v>491</v>
      </c>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row>
    <row r="11" spans="1:40" s="47" customFormat="1" ht="20.100000000000001" customHeight="1">
      <c r="B11" s="214"/>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417"/>
      <c r="AI11" s="417"/>
      <c r="AJ11" s="417"/>
      <c r="AK11" s="417"/>
      <c r="AM11" s="73"/>
    </row>
    <row r="12" spans="1:40" ht="6" customHeight="1"/>
    <row r="13" spans="1:40" ht="20.100000000000001" customHeight="1">
      <c r="B13" s="184" t="s">
        <v>527</v>
      </c>
    </row>
    <row r="14" spans="1:40" ht="20.100000000000001" customHeight="1">
      <c r="B14" s="184"/>
      <c r="C14" s="184" t="s">
        <v>493</v>
      </c>
    </row>
    <row r="15" spans="1:40" ht="20.100000000000001" customHeight="1">
      <c r="B15" s="184"/>
      <c r="C15" s="44"/>
      <c r="E15" s="92" t="s">
        <v>779</v>
      </c>
    </row>
    <row r="16" spans="1:40" ht="20.100000000000001" customHeight="1">
      <c r="B16" s="184"/>
      <c r="E16" s="92" t="s">
        <v>782</v>
      </c>
    </row>
    <row r="17" spans="2:37" ht="20.100000000000001" customHeight="1">
      <c r="B17" s="184"/>
      <c r="E17" s="92" t="s">
        <v>781</v>
      </c>
    </row>
    <row r="18" spans="2:37" ht="20.100000000000001" customHeight="1">
      <c r="B18" s="262"/>
      <c r="C18" s="263"/>
      <c r="D18" s="263"/>
      <c r="E18" s="193" t="s">
        <v>780</v>
      </c>
      <c r="F18" s="190"/>
      <c r="G18" s="190"/>
      <c r="H18" s="190"/>
      <c r="I18" s="190"/>
      <c r="J18" s="190"/>
      <c r="K18" s="190"/>
      <c r="L18" s="263"/>
      <c r="M18" s="260"/>
      <c r="N18" s="260"/>
      <c r="O18" s="50"/>
      <c r="P18" s="50" t="s">
        <v>14</v>
      </c>
      <c r="Q18" s="418"/>
      <c r="R18" s="418"/>
      <c r="S18" s="418"/>
      <c r="T18" s="418"/>
      <c r="U18" s="418"/>
      <c r="V18" s="418"/>
      <c r="W18" s="418"/>
      <c r="X18" s="418"/>
      <c r="Y18" s="418"/>
      <c r="Z18" s="418"/>
      <c r="AA18" s="50" t="s">
        <v>15</v>
      </c>
      <c r="AB18" s="261"/>
      <c r="AC18" s="261"/>
      <c r="AD18" s="263"/>
      <c r="AE18" s="263"/>
      <c r="AF18" s="263"/>
      <c r="AG18" s="263"/>
      <c r="AH18" s="263"/>
      <c r="AI18" s="263"/>
      <c r="AJ18" s="263"/>
      <c r="AK18" s="263"/>
    </row>
    <row r="19" spans="2:37" ht="6" customHeight="1">
      <c r="B19" s="184"/>
    </row>
    <row r="20" spans="2:37" ht="20.100000000000001" customHeight="1">
      <c r="B20" s="184"/>
      <c r="C20" s="184" t="s">
        <v>494</v>
      </c>
    </row>
    <row r="21" spans="2:37" s="92" customFormat="1" ht="20.100000000000001" customHeight="1">
      <c r="B21" s="49"/>
      <c r="C21" s="44"/>
      <c r="D21" s="49"/>
      <c r="E21" s="49" t="s">
        <v>779</v>
      </c>
      <c r="F21" s="49"/>
      <c r="G21" s="49"/>
      <c r="H21" s="49"/>
      <c r="I21" s="49"/>
      <c r="J21" s="49"/>
      <c r="K21" s="49"/>
      <c r="L21" s="49"/>
      <c r="M21" s="49"/>
      <c r="N21" s="49"/>
      <c r="O21" s="49"/>
      <c r="P21" s="49"/>
      <c r="Q21" s="194"/>
      <c r="R21" s="194"/>
      <c r="S21" s="194"/>
      <c r="T21" s="194"/>
      <c r="U21" s="194"/>
      <c r="V21" s="194"/>
      <c r="W21" s="194"/>
      <c r="X21" s="194"/>
      <c r="Y21" s="194"/>
      <c r="Z21" s="194"/>
      <c r="AA21" s="49"/>
      <c r="AB21" s="211"/>
      <c r="AC21" s="211"/>
    </row>
    <row r="22" spans="2:37" s="92" customFormat="1" ht="20.100000000000001" customHeight="1">
      <c r="B22" s="49"/>
      <c r="C22" s="49"/>
      <c r="D22" s="49"/>
      <c r="E22" s="49" t="s">
        <v>778</v>
      </c>
      <c r="F22" s="49"/>
      <c r="G22" s="49"/>
      <c r="H22" s="49"/>
      <c r="I22" s="49"/>
      <c r="J22" s="49"/>
      <c r="K22" s="49"/>
      <c r="L22" s="49"/>
      <c r="M22" s="49"/>
      <c r="N22" s="49"/>
      <c r="O22" s="49"/>
      <c r="P22" s="49"/>
      <c r="Q22" s="194"/>
      <c r="R22" s="194"/>
      <c r="S22" s="194"/>
      <c r="T22" s="194"/>
      <c r="U22" s="194"/>
      <c r="V22" s="194"/>
      <c r="W22" s="194"/>
      <c r="X22" s="194"/>
      <c r="Y22" s="194"/>
      <c r="Z22" s="194"/>
      <c r="AA22" s="49"/>
      <c r="AB22" s="211"/>
      <c r="AC22" s="211"/>
    </row>
    <row r="23" spans="2:37" s="92" customFormat="1" ht="20.100000000000001" customHeight="1">
      <c r="B23" s="49"/>
      <c r="C23" s="49"/>
      <c r="D23" s="49"/>
      <c r="E23" s="49" t="s">
        <v>777</v>
      </c>
      <c r="F23" s="49"/>
      <c r="G23" s="49"/>
      <c r="H23" s="49"/>
      <c r="I23" s="49"/>
      <c r="J23" s="49"/>
      <c r="K23" s="49"/>
      <c r="L23" s="49"/>
      <c r="M23" s="49"/>
      <c r="N23" s="49"/>
      <c r="O23" s="49"/>
      <c r="P23" s="49"/>
      <c r="Q23" s="194"/>
      <c r="R23" s="194"/>
      <c r="S23" s="194"/>
      <c r="T23" s="194"/>
      <c r="U23" s="194"/>
      <c r="V23" s="194"/>
      <c r="W23" s="194"/>
      <c r="X23" s="194"/>
      <c r="Y23" s="194"/>
      <c r="Z23" s="194"/>
      <c r="AA23" s="49"/>
      <c r="AB23" s="211"/>
      <c r="AC23" s="211"/>
    </row>
    <row r="24" spans="2:37" s="92" customFormat="1" ht="20.100000000000001" customHeight="1">
      <c r="B24" s="50"/>
      <c r="C24" s="50"/>
      <c r="D24" s="50"/>
      <c r="E24" s="50" t="s">
        <v>776</v>
      </c>
      <c r="F24" s="50"/>
      <c r="G24" s="50"/>
      <c r="H24" s="50"/>
      <c r="I24" s="50"/>
      <c r="J24" s="50"/>
      <c r="K24" s="50"/>
      <c r="L24" s="50"/>
      <c r="M24" s="50"/>
      <c r="N24" s="50"/>
      <c r="O24" s="50"/>
      <c r="P24" s="50" t="s">
        <v>14</v>
      </c>
      <c r="Q24" s="418"/>
      <c r="R24" s="418"/>
      <c r="S24" s="418"/>
      <c r="T24" s="418"/>
      <c r="U24" s="418"/>
      <c r="V24" s="418"/>
      <c r="W24" s="418"/>
      <c r="X24" s="418"/>
      <c r="Y24" s="418"/>
      <c r="Z24" s="418"/>
      <c r="AA24" s="50" t="s">
        <v>15</v>
      </c>
      <c r="AB24" s="217"/>
      <c r="AC24" s="217"/>
      <c r="AD24" s="193"/>
      <c r="AE24" s="193"/>
      <c r="AF24" s="193"/>
      <c r="AG24" s="193"/>
      <c r="AH24" s="193"/>
      <c r="AI24" s="193"/>
      <c r="AJ24" s="193"/>
      <c r="AK24" s="193"/>
    </row>
    <row r="25" spans="2:37" s="92" customFormat="1" ht="6" customHeight="1">
      <c r="B25" s="49"/>
      <c r="C25" s="49"/>
      <c r="D25" s="49"/>
      <c r="E25" s="49"/>
      <c r="F25" s="49"/>
      <c r="G25" s="49"/>
      <c r="H25" s="49"/>
      <c r="I25" s="49"/>
      <c r="J25" s="49"/>
      <c r="K25" s="49"/>
      <c r="L25" s="49"/>
      <c r="M25" s="49"/>
      <c r="N25" s="194"/>
      <c r="O25" s="194"/>
      <c r="P25" s="194"/>
      <c r="Q25" s="194"/>
      <c r="R25" s="194"/>
      <c r="S25" s="194"/>
      <c r="T25" s="194"/>
      <c r="U25" s="194"/>
      <c r="V25" s="194"/>
      <c r="W25" s="194"/>
      <c r="X25" s="49"/>
      <c r="Y25" s="49"/>
      <c r="Z25" s="211"/>
      <c r="AA25" s="211"/>
      <c r="AB25" s="211"/>
      <c r="AC25" s="211"/>
    </row>
    <row r="26" spans="2:37" s="159" customFormat="1" ht="20.100000000000001" customHeight="1">
      <c r="B26" s="335" t="s">
        <v>784</v>
      </c>
    </row>
    <row r="27" spans="2:37" s="159" customFormat="1" ht="20.100000000000001" customHeight="1">
      <c r="B27" s="335" t="s">
        <v>496</v>
      </c>
    </row>
    <row r="28" spans="2:37" s="159" customFormat="1" ht="20.100000000000001" customHeight="1">
      <c r="B28" s="273"/>
      <c r="C28" s="335" t="s">
        <v>497</v>
      </c>
      <c r="K28" s="334" t="s">
        <v>775</v>
      </c>
      <c r="N28" s="334" t="s">
        <v>774</v>
      </c>
    </row>
    <row r="29" spans="2:37" s="159" customFormat="1" ht="20.100000000000001" customHeight="1">
      <c r="B29" s="273"/>
      <c r="C29" s="335" t="s">
        <v>498</v>
      </c>
      <c r="K29" s="334" t="s">
        <v>773</v>
      </c>
      <c r="R29" s="334" t="s">
        <v>772</v>
      </c>
    </row>
    <row r="30" spans="2:37" s="159" customFormat="1" ht="20.100000000000001" customHeight="1">
      <c r="B30" s="273"/>
      <c r="C30" s="273"/>
      <c r="K30" s="334" t="s">
        <v>771</v>
      </c>
      <c r="M30" s="343" t="s">
        <v>499</v>
      </c>
      <c r="N30" s="413"/>
      <c r="O30" s="413"/>
      <c r="P30" s="413"/>
      <c r="Q30" s="413"/>
      <c r="R30" s="413"/>
      <c r="S30" s="413"/>
      <c r="T30" s="413"/>
      <c r="U30" s="413"/>
      <c r="V30" s="413"/>
      <c r="W30" s="413"/>
      <c r="X30" s="334" t="s">
        <v>500</v>
      </c>
      <c r="Y30" s="342" t="s">
        <v>501</v>
      </c>
    </row>
    <row r="31" spans="2:37" s="159" customFormat="1" ht="20.100000000000001" customHeight="1">
      <c r="B31" s="273"/>
      <c r="C31" s="335" t="s">
        <v>502</v>
      </c>
      <c r="M31" s="336" t="s">
        <v>770</v>
      </c>
      <c r="N31" s="275"/>
      <c r="O31" s="275"/>
      <c r="P31" s="275"/>
      <c r="Q31" s="275"/>
      <c r="R31" s="336" t="s">
        <v>769</v>
      </c>
      <c r="S31" s="275"/>
      <c r="T31" s="275"/>
      <c r="U31" s="275"/>
      <c r="V31" s="275"/>
      <c r="W31" s="275"/>
      <c r="Y31" s="274"/>
    </row>
    <row r="32" spans="2:37" s="159" customFormat="1" ht="20.100000000000001" customHeight="1">
      <c r="B32" s="273"/>
      <c r="C32" s="335" t="s">
        <v>503</v>
      </c>
      <c r="M32" s="414"/>
      <c r="N32" s="414"/>
      <c r="O32" s="414"/>
      <c r="P32" s="414"/>
      <c r="Q32" s="414"/>
      <c r="R32" s="414"/>
      <c r="S32" s="414"/>
      <c r="T32" s="414"/>
      <c r="U32" s="414"/>
      <c r="V32" s="414"/>
      <c r="W32" s="414"/>
      <c r="X32" s="159" t="s">
        <v>500</v>
      </c>
      <c r="Y32" s="274"/>
    </row>
    <row r="33" spans="2:37" s="159" customFormat="1" ht="20.100000000000001" customHeight="1">
      <c r="B33" s="273"/>
      <c r="C33" s="334" t="s">
        <v>504</v>
      </c>
      <c r="M33" s="276"/>
      <c r="N33" s="276"/>
      <c r="O33" s="276"/>
      <c r="P33" s="276"/>
      <c r="Q33" s="276"/>
      <c r="R33" s="276"/>
      <c r="S33" s="276"/>
      <c r="T33" s="276"/>
      <c r="U33" s="276"/>
      <c r="V33" s="276"/>
      <c r="W33" s="276"/>
      <c r="Y33" s="274"/>
    </row>
    <row r="34" spans="2:37" s="159" customFormat="1" ht="6" customHeight="1">
      <c r="B34" s="273"/>
      <c r="M34" s="276"/>
      <c r="N34" s="276"/>
      <c r="O34" s="276"/>
      <c r="P34" s="276"/>
      <c r="Q34" s="276"/>
      <c r="R34" s="276"/>
      <c r="S34" s="276"/>
      <c r="T34" s="276"/>
      <c r="U34" s="276"/>
      <c r="V34" s="276"/>
      <c r="W34" s="276"/>
      <c r="Y34" s="274"/>
    </row>
    <row r="35" spans="2:37" s="159" customFormat="1" ht="20.100000000000001" customHeight="1">
      <c r="B35" s="335" t="s">
        <v>505</v>
      </c>
      <c r="C35" s="273"/>
      <c r="M35" s="276"/>
      <c r="N35" s="276"/>
      <c r="O35" s="276"/>
      <c r="P35" s="276"/>
      <c r="Q35" s="276"/>
      <c r="R35" s="276"/>
      <c r="S35" s="276"/>
      <c r="T35" s="276"/>
      <c r="U35" s="276"/>
      <c r="V35" s="276"/>
      <c r="W35" s="276"/>
      <c r="Y35" s="274"/>
    </row>
    <row r="36" spans="2:37" s="159" customFormat="1" ht="20.100000000000001" customHeight="1">
      <c r="B36" s="273"/>
      <c r="C36" s="273"/>
      <c r="E36" s="334" t="s">
        <v>788</v>
      </c>
      <c r="M36" s="276"/>
      <c r="N36" s="276"/>
      <c r="O36" s="276"/>
      <c r="P36" s="276"/>
      <c r="Q36" s="276"/>
      <c r="R36" s="276"/>
      <c r="S36" s="276"/>
      <c r="T36" s="276"/>
      <c r="U36" s="276"/>
      <c r="V36" s="276"/>
      <c r="W36" s="276"/>
      <c r="Y36" s="274"/>
    </row>
    <row r="37" spans="2:37" s="159" customFormat="1" ht="20.100000000000001" customHeight="1">
      <c r="B37" s="273"/>
      <c r="C37" s="273"/>
      <c r="E37" s="334" t="s">
        <v>789</v>
      </c>
      <c r="M37" s="276"/>
      <c r="N37" s="276"/>
      <c r="O37" s="276"/>
      <c r="P37" s="276"/>
      <c r="Q37" s="276"/>
      <c r="R37" s="276"/>
      <c r="S37" s="276"/>
      <c r="T37" s="276"/>
      <c r="U37" s="276"/>
      <c r="V37" s="276"/>
      <c r="W37" s="276"/>
      <c r="Y37" s="274"/>
    </row>
    <row r="38" spans="2:37" s="159" customFormat="1" ht="20.100000000000001" customHeight="1">
      <c r="B38" s="273"/>
      <c r="C38" s="334" t="s">
        <v>768</v>
      </c>
      <c r="M38" s="276"/>
      <c r="N38" s="276"/>
      <c r="O38" s="276"/>
      <c r="P38" s="276"/>
      <c r="Q38" s="276"/>
      <c r="R38" s="276"/>
      <c r="S38" s="276"/>
      <c r="T38" s="276"/>
      <c r="U38" s="276"/>
      <c r="V38" s="276"/>
      <c r="W38" s="276"/>
      <c r="Y38" s="274"/>
    </row>
    <row r="39" spans="2:37" s="159" customFormat="1" ht="20.100000000000001" customHeight="1">
      <c r="B39" s="272"/>
      <c r="C39" s="341" t="s">
        <v>790</v>
      </c>
      <c r="D39" s="277"/>
      <c r="E39" s="277"/>
      <c r="F39" s="277"/>
      <c r="G39" s="277"/>
      <c r="H39" s="277"/>
      <c r="I39" s="277"/>
      <c r="J39" s="277"/>
      <c r="K39" s="277"/>
      <c r="L39" s="277"/>
      <c r="M39" s="278"/>
      <c r="N39" s="278"/>
      <c r="O39" s="278"/>
      <c r="P39" s="278"/>
      <c r="Q39" s="278"/>
      <c r="R39" s="278"/>
      <c r="S39" s="278"/>
      <c r="T39" s="278"/>
      <c r="U39" s="278"/>
      <c r="V39" s="278"/>
      <c r="W39" s="278"/>
      <c r="X39" s="277"/>
      <c r="Y39" s="279"/>
      <c r="Z39" s="277"/>
      <c r="AA39" s="277"/>
      <c r="AB39" s="277"/>
      <c r="AC39" s="277"/>
      <c r="AD39" s="277"/>
      <c r="AE39" s="277"/>
      <c r="AF39" s="277"/>
      <c r="AG39" s="277"/>
      <c r="AH39" s="277"/>
      <c r="AI39" s="277"/>
      <c r="AJ39" s="277"/>
      <c r="AK39" s="277"/>
    </row>
    <row r="40" spans="2:37" s="49" customFormat="1" ht="5.25" customHeight="1">
      <c r="B40" s="44"/>
      <c r="M40" s="211"/>
      <c r="N40" s="211"/>
      <c r="O40" s="211"/>
      <c r="P40" s="211"/>
      <c r="Q40" s="211"/>
      <c r="R40" s="211"/>
      <c r="S40" s="211"/>
      <c r="T40" s="211"/>
      <c r="U40" s="211"/>
      <c r="V40" s="211"/>
      <c r="W40" s="211"/>
      <c r="Y40" s="218"/>
    </row>
    <row r="41" spans="2:37" s="49" customFormat="1" ht="3.75" customHeight="1">
      <c r="B41" s="44"/>
      <c r="C41" s="44"/>
      <c r="M41" s="211"/>
      <c r="N41" s="211"/>
      <c r="O41" s="211"/>
      <c r="P41" s="211"/>
      <c r="Q41" s="211"/>
      <c r="R41" s="211"/>
      <c r="S41" s="211"/>
      <c r="T41" s="211"/>
      <c r="U41" s="211"/>
      <c r="V41" s="211"/>
      <c r="W41" s="211"/>
      <c r="Y41" s="218"/>
    </row>
    <row r="42" spans="2:37" s="49" customFormat="1" ht="20.100000000000001" customHeight="1">
      <c r="B42" s="44" t="s">
        <v>529</v>
      </c>
    </row>
    <row r="43" spans="2:37" s="49" customFormat="1" ht="20.100000000000001" customHeight="1">
      <c r="B43" s="43"/>
      <c r="C43" s="43"/>
      <c r="D43" s="44" t="s">
        <v>233</v>
      </c>
      <c r="E43" s="43"/>
      <c r="F43" s="43"/>
      <c r="G43" s="43"/>
      <c r="H43" s="43"/>
      <c r="I43" s="43"/>
      <c r="J43" s="43"/>
      <c r="K43" s="73"/>
      <c r="L43" s="43"/>
      <c r="M43" s="43"/>
      <c r="N43" s="43"/>
      <c r="O43" s="43"/>
      <c r="P43" s="43"/>
    </row>
    <row r="44" spans="2:37" s="49" customFormat="1" ht="20.100000000000001" customHeight="1">
      <c r="B44" s="43"/>
      <c r="C44" s="43"/>
      <c r="D44" s="44" t="s">
        <v>507</v>
      </c>
      <c r="E44" s="43"/>
      <c r="F44" s="43"/>
      <c r="G44" s="43"/>
      <c r="H44" s="43"/>
      <c r="I44" s="43"/>
      <c r="J44" s="43"/>
      <c r="K44" s="73" t="s">
        <v>508</v>
      </c>
      <c r="L44" s="43"/>
      <c r="M44" s="43"/>
      <c r="N44" s="43"/>
      <c r="O44" s="43"/>
      <c r="P44" s="43"/>
    </row>
    <row r="45" spans="2:37" s="49" customFormat="1" ht="20.100000000000001" customHeight="1">
      <c r="B45" s="220"/>
      <c r="C45" s="220"/>
      <c r="D45" s="197" t="s">
        <v>602</v>
      </c>
      <c r="E45" s="220"/>
      <c r="F45" s="220"/>
      <c r="G45" s="220"/>
      <c r="H45" s="220"/>
      <c r="I45" s="220"/>
      <c r="J45" s="220"/>
      <c r="K45" s="213"/>
      <c r="L45" s="220"/>
      <c r="M45" s="220"/>
      <c r="N45" s="220"/>
      <c r="O45" s="197" t="s">
        <v>509</v>
      </c>
      <c r="P45" s="220"/>
      <c r="Q45" s="50"/>
      <c r="R45" s="50"/>
      <c r="S45" s="50"/>
      <c r="T45" s="50"/>
      <c r="U45" s="50"/>
      <c r="V45" s="50"/>
      <c r="W45" s="50"/>
      <c r="X45" s="50"/>
      <c r="Y45" s="50"/>
      <c r="Z45" s="50"/>
      <c r="AA45" s="50"/>
      <c r="AB45" s="50"/>
      <c r="AC45" s="50"/>
      <c r="AD45" s="50"/>
      <c r="AE45" s="50"/>
      <c r="AF45" s="50"/>
      <c r="AG45" s="50"/>
      <c r="AH45" s="50"/>
      <c r="AI45" s="50"/>
      <c r="AJ45" s="50"/>
      <c r="AK45" s="50"/>
    </row>
    <row r="46" spans="2:37" s="49" customFormat="1" ht="6" customHeight="1">
      <c r="B46" s="44"/>
    </row>
    <row r="47" spans="2:37" s="221" customFormat="1" ht="20.100000000000001" customHeight="1">
      <c r="B47" s="44" t="s">
        <v>510</v>
      </c>
      <c r="H47" s="222"/>
    </row>
    <row r="48" spans="2:37" s="221" customFormat="1" ht="20.100000000000001" customHeight="1">
      <c r="B48" s="44" t="s">
        <v>511</v>
      </c>
      <c r="H48" s="222"/>
    </row>
    <row r="49" spans="1:42" s="44" customFormat="1" ht="20.100000000000001" customHeight="1">
      <c r="D49" s="44" t="s">
        <v>214</v>
      </c>
      <c r="K49" s="44" t="s">
        <v>215</v>
      </c>
    </row>
    <row r="50" spans="1:42" s="335" customFormat="1" ht="20.100000000000001" customHeight="1">
      <c r="B50" s="335" t="s">
        <v>512</v>
      </c>
    </row>
    <row r="51" spans="1:42" s="335" customFormat="1" ht="20.100000000000001" customHeight="1">
      <c r="C51" s="334" t="s">
        <v>513</v>
      </c>
    </row>
    <row r="52" spans="1:42" s="335" customFormat="1" ht="20.100000000000001" customHeight="1">
      <c r="C52" s="335" t="s">
        <v>514</v>
      </c>
      <c r="K52" s="335" t="s">
        <v>515</v>
      </c>
      <c r="P52" s="335" t="s">
        <v>516</v>
      </c>
    </row>
    <row r="53" spans="1:42" s="335" customFormat="1" ht="6" customHeight="1"/>
    <row r="54" spans="1:42" s="335" customFormat="1" ht="20.100000000000001" customHeight="1">
      <c r="C54" s="335" t="s">
        <v>517</v>
      </c>
      <c r="K54" s="335" t="s">
        <v>518</v>
      </c>
      <c r="Q54" s="335" t="s">
        <v>519</v>
      </c>
    </row>
    <row r="55" spans="1:42" s="335" customFormat="1" ht="20.100000000000001" customHeight="1">
      <c r="C55" s="334" t="s">
        <v>520</v>
      </c>
    </row>
    <row r="56" spans="1:42" s="335" customFormat="1" ht="20.100000000000001" customHeight="1">
      <c r="B56" s="340"/>
      <c r="C56" s="341" t="s">
        <v>521</v>
      </c>
      <c r="D56" s="340"/>
      <c r="E56" s="340"/>
      <c r="F56" s="340"/>
      <c r="G56" s="340"/>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340"/>
      <c r="AK56" s="340"/>
    </row>
    <row r="57" spans="1:42" s="44" customFormat="1" ht="3" customHeight="1"/>
    <row r="58" spans="1:42" s="47" customFormat="1" ht="20.100000000000001" customHeight="1">
      <c r="B58" s="44" t="s">
        <v>522</v>
      </c>
    </row>
    <row r="59" spans="1:42" s="47" customFormat="1" ht="20.100000000000001" customHeight="1">
      <c r="B59" s="415"/>
      <c r="C59" s="415"/>
      <c r="D59" s="415"/>
      <c r="E59" s="415"/>
      <c r="F59" s="415"/>
      <c r="G59" s="415"/>
      <c r="H59" s="415"/>
      <c r="I59" s="415"/>
      <c r="J59" s="415"/>
      <c r="K59" s="415"/>
      <c r="L59" s="415"/>
      <c r="M59" s="415"/>
      <c r="N59" s="415"/>
      <c r="O59" s="415"/>
      <c r="P59" s="415"/>
      <c r="Q59" s="415"/>
      <c r="R59" s="415"/>
      <c r="S59" s="415"/>
      <c r="T59" s="415"/>
      <c r="U59" s="415"/>
      <c r="V59" s="415"/>
      <c r="W59" s="415"/>
      <c r="X59" s="415"/>
      <c r="Y59" s="415"/>
      <c r="Z59" s="415"/>
      <c r="AA59" s="415"/>
      <c r="AB59" s="415"/>
      <c r="AC59" s="415"/>
      <c r="AD59" s="415"/>
      <c r="AE59" s="415"/>
      <c r="AF59" s="415"/>
      <c r="AG59" s="415"/>
      <c r="AH59" s="415"/>
      <c r="AI59" s="415"/>
      <c r="AJ59" s="415"/>
      <c r="AK59" s="415"/>
    </row>
    <row r="60" spans="1:42" ht="5.25" customHeight="1"/>
    <row r="61" spans="1:42" s="49" customFormat="1" ht="20.100000000000001" customHeight="1">
      <c r="A61" s="416" t="s">
        <v>6</v>
      </c>
      <c r="B61" s="416"/>
      <c r="C61" s="416"/>
      <c r="D61" s="416"/>
      <c r="E61" s="416"/>
      <c r="F61" s="416"/>
      <c r="G61" s="416"/>
      <c r="H61" s="416"/>
      <c r="I61" s="416"/>
      <c r="J61" s="416"/>
      <c r="K61" s="416"/>
      <c r="L61" s="416"/>
      <c r="M61" s="416"/>
      <c r="N61" s="416"/>
      <c r="O61" s="416"/>
      <c r="P61" s="416"/>
      <c r="Q61" s="416"/>
      <c r="R61" s="416"/>
      <c r="S61" s="416"/>
      <c r="T61" s="416"/>
      <c r="U61" s="416"/>
      <c r="V61" s="416"/>
      <c r="W61" s="416"/>
      <c r="X61" s="416"/>
      <c r="Y61" s="416"/>
      <c r="Z61" s="416"/>
      <c r="AA61" s="416"/>
      <c r="AB61" s="416"/>
      <c r="AC61" s="416"/>
      <c r="AD61" s="416"/>
      <c r="AE61" s="416"/>
      <c r="AF61" s="416"/>
      <c r="AG61" s="416"/>
      <c r="AH61" s="416"/>
    </row>
    <row r="62" spans="1:42" s="49" customFormat="1" ht="20.100000000000001" customHeight="1">
      <c r="B62" s="49" t="s">
        <v>530</v>
      </c>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row>
    <row r="63" spans="1:42" s="49" customFormat="1" ht="20.100000000000001" customHeight="1">
      <c r="B63" s="49" t="s">
        <v>531</v>
      </c>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row>
    <row r="64" spans="1:42" s="49" customFormat="1" ht="20.100000000000001" customHeight="1">
      <c r="B64" s="49" t="s">
        <v>783</v>
      </c>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row>
    <row r="65" spans="1:42" s="159" customFormat="1" ht="20.100000000000001" customHeight="1">
      <c r="A65" s="49"/>
      <c r="B65" s="49" t="s">
        <v>532</v>
      </c>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223"/>
    </row>
    <row r="66" spans="1:42" s="49" customFormat="1" ht="20.100000000000001" customHeight="1">
      <c r="B66" s="49" t="s">
        <v>533</v>
      </c>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row>
    <row r="67" spans="1:42" s="49" customFormat="1" ht="20.100000000000001" customHeight="1">
      <c r="B67" s="49" t="s">
        <v>523</v>
      </c>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row>
    <row r="68" spans="1:42" s="49" customFormat="1" ht="20.100000000000001" customHeight="1">
      <c r="B68" s="49" t="s">
        <v>767</v>
      </c>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row>
    <row r="69" spans="1:42" s="49" customFormat="1" ht="20.100000000000001" customHeight="1">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row>
    <row r="70" spans="1:42" s="49" customFormat="1" ht="20.100000000000001" customHeight="1">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row>
    <row r="73" spans="1:42" s="49" customFormat="1" ht="20.100000000000001" customHeight="1"/>
    <row r="74" spans="1:42" ht="20.100000000000001" customHeight="1"/>
  </sheetData>
  <sheetProtection sheet="1" formatCells="0" formatColumns="0" formatRows="0" selectLockedCells="1"/>
  <mergeCells count="9">
    <mergeCell ref="N30:W30"/>
    <mergeCell ref="M32:W32"/>
    <mergeCell ref="B59:AK59"/>
    <mergeCell ref="A61:AH61"/>
    <mergeCell ref="A2:AL2"/>
    <mergeCell ref="C7:AK7"/>
    <mergeCell ref="C11:AK11"/>
    <mergeCell ref="Q18:Z18"/>
    <mergeCell ref="Q24:Z24"/>
  </mergeCells>
  <phoneticPr fontId="20"/>
  <conditionalFormatting sqref="AA4">
    <cfRule type="expression" dxfId="28" priority="1" stopIfTrue="1">
      <formula>#REF!=TRUE</formula>
    </cfRule>
  </conditionalFormatting>
  <pageMargins left="0.70866141732283472" right="0.70866141732283472" top="0.74803149606299213" bottom="0.74803149606299213" header="0.31496062992125984" footer="0.31496062992125984"/>
  <pageSetup paperSize="9" scale="80" orientation="portrait" horizontalDpi="300" verticalDpi="300" r:id="rId1"/>
  <headerFooter>
    <oddFooter>&amp;L2024年4月1日改正版&amp;R一般財団法人ベターリビング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Check Box 1">
              <controlPr defaultSize="0" autoFill="0" autoLine="0" autoPict="0">
                <anchor moveWithCells="1">
                  <from>
                    <xdr:col>1</xdr:col>
                    <xdr:colOff>152400</xdr:colOff>
                    <xdr:row>48</xdr:row>
                    <xdr:rowOff>28575</xdr:rowOff>
                  </from>
                  <to>
                    <xdr:col>2</xdr:col>
                    <xdr:colOff>152400</xdr:colOff>
                    <xdr:row>48</xdr:row>
                    <xdr:rowOff>238125</xdr:rowOff>
                  </to>
                </anchor>
              </controlPr>
            </control>
          </mc:Choice>
        </mc:AlternateContent>
        <mc:AlternateContent xmlns:mc="http://schemas.openxmlformats.org/markup-compatibility/2006">
          <mc:Choice Requires="x14">
            <control shapeId="159746" r:id="rId5" name="Check Box 2">
              <controlPr defaultSize="0" autoFill="0" autoLine="0" autoPict="0">
                <anchor moveWithCells="1">
                  <from>
                    <xdr:col>8</xdr:col>
                    <xdr:colOff>171450</xdr:colOff>
                    <xdr:row>48</xdr:row>
                    <xdr:rowOff>28575</xdr:rowOff>
                  </from>
                  <to>
                    <xdr:col>9</xdr:col>
                    <xdr:colOff>171450</xdr:colOff>
                    <xdr:row>49</xdr:row>
                    <xdr:rowOff>19050</xdr:rowOff>
                  </to>
                </anchor>
              </controlPr>
            </control>
          </mc:Choice>
        </mc:AlternateContent>
        <mc:AlternateContent xmlns:mc="http://schemas.openxmlformats.org/markup-compatibility/2006">
          <mc:Choice Requires="x14">
            <control shapeId="159747" r:id="rId6" name="Check Box 3">
              <controlPr defaultSize="0" autoFill="0" autoLine="0" autoPict="0">
                <anchor moveWithCells="1">
                  <from>
                    <xdr:col>1</xdr:col>
                    <xdr:colOff>161925</xdr:colOff>
                    <xdr:row>42</xdr:row>
                    <xdr:rowOff>47625</xdr:rowOff>
                  </from>
                  <to>
                    <xdr:col>2</xdr:col>
                    <xdr:colOff>161925</xdr:colOff>
                    <xdr:row>43</xdr:row>
                    <xdr:rowOff>9525</xdr:rowOff>
                  </to>
                </anchor>
              </controlPr>
            </control>
          </mc:Choice>
        </mc:AlternateContent>
        <mc:AlternateContent xmlns:mc="http://schemas.openxmlformats.org/markup-compatibility/2006">
          <mc:Choice Requires="x14">
            <control shapeId="159748" r:id="rId7" name="Check Box 4">
              <controlPr defaultSize="0" autoFill="0" autoLine="0" autoPict="0">
                <anchor moveWithCells="1">
                  <from>
                    <xdr:col>1</xdr:col>
                    <xdr:colOff>161925</xdr:colOff>
                    <xdr:row>43</xdr:row>
                    <xdr:rowOff>28575</xdr:rowOff>
                  </from>
                  <to>
                    <xdr:col>2</xdr:col>
                    <xdr:colOff>161925</xdr:colOff>
                    <xdr:row>43</xdr:row>
                    <xdr:rowOff>238125</xdr:rowOff>
                  </to>
                </anchor>
              </controlPr>
            </control>
          </mc:Choice>
        </mc:AlternateContent>
        <mc:AlternateContent xmlns:mc="http://schemas.openxmlformats.org/markup-compatibility/2006">
          <mc:Choice Requires="x14">
            <control shapeId="159749" r:id="rId8" name="Check Box 5">
              <controlPr defaultSize="0" autoFill="0" autoLine="0" autoPict="0">
                <anchor moveWithCells="1">
                  <from>
                    <xdr:col>8</xdr:col>
                    <xdr:colOff>180975</xdr:colOff>
                    <xdr:row>43</xdr:row>
                    <xdr:rowOff>28575</xdr:rowOff>
                  </from>
                  <to>
                    <xdr:col>9</xdr:col>
                    <xdr:colOff>180975</xdr:colOff>
                    <xdr:row>43</xdr:row>
                    <xdr:rowOff>238125</xdr:rowOff>
                  </to>
                </anchor>
              </controlPr>
            </control>
          </mc:Choice>
        </mc:AlternateContent>
        <mc:AlternateContent xmlns:mc="http://schemas.openxmlformats.org/markup-compatibility/2006">
          <mc:Choice Requires="x14">
            <control shapeId="159750" r:id="rId9" name="Check Box 6">
              <controlPr defaultSize="0" autoFill="0" autoLine="0" autoPict="0">
                <anchor moveWithCells="1">
                  <from>
                    <xdr:col>1</xdr:col>
                    <xdr:colOff>161925</xdr:colOff>
                    <xdr:row>44</xdr:row>
                    <xdr:rowOff>28575</xdr:rowOff>
                  </from>
                  <to>
                    <xdr:col>2</xdr:col>
                    <xdr:colOff>161925</xdr:colOff>
                    <xdr:row>44</xdr:row>
                    <xdr:rowOff>238125</xdr:rowOff>
                  </to>
                </anchor>
              </controlPr>
            </control>
          </mc:Choice>
        </mc:AlternateContent>
        <mc:AlternateContent xmlns:mc="http://schemas.openxmlformats.org/markup-compatibility/2006">
          <mc:Choice Requires="x14">
            <control shapeId="159751" r:id="rId10" name="Check Box 7">
              <controlPr defaultSize="0" autoFill="0" autoLine="0" autoPict="0">
                <anchor moveWithCells="1">
                  <from>
                    <xdr:col>8</xdr:col>
                    <xdr:colOff>171450</xdr:colOff>
                    <xdr:row>51</xdr:row>
                    <xdr:rowOff>9525</xdr:rowOff>
                  </from>
                  <to>
                    <xdr:col>9</xdr:col>
                    <xdr:colOff>171450</xdr:colOff>
                    <xdr:row>52</xdr:row>
                    <xdr:rowOff>0</xdr:rowOff>
                  </to>
                </anchor>
              </controlPr>
            </control>
          </mc:Choice>
        </mc:AlternateContent>
        <mc:AlternateContent xmlns:mc="http://schemas.openxmlformats.org/markup-compatibility/2006">
          <mc:Choice Requires="x14">
            <control shapeId="159752" r:id="rId11" name="Check Box 8">
              <controlPr defaultSize="0" autoFill="0" autoLine="0" autoPict="0">
                <anchor moveWithCells="1">
                  <from>
                    <xdr:col>13</xdr:col>
                    <xdr:colOff>133350</xdr:colOff>
                    <xdr:row>51</xdr:row>
                    <xdr:rowOff>9525</xdr:rowOff>
                  </from>
                  <to>
                    <xdr:col>14</xdr:col>
                    <xdr:colOff>133350</xdr:colOff>
                    <xdr:row>52</xdr:row>
                    <xdr:rowOff>0</xdr:rowOff>
                  </to>
                </anchor>
              </controlPr>
            </control>
          </mc:Choice>
        </mc:AlternateContent>
        <mc:AlternateContent xmlns:mc="http://schemas.openxmlformats.org/markup-compatibility/2006">
          <mc:Choice Requires="x14">
            <control shapeId="159753" r:id="rId12" name="Check Box 9">
              <controlPr defaultSize="0" autoFill="0" autoLine="0" autoPict="0">
                <anchor moveWithCells="1">
                  <from>
                    <xdr:col>8</xdr:col>
                    <xdr:colOff>171450</xdr:colOff>
                    <xdr:row>53</xdr:row>
                    <xdr:rowOff>9525</xdr:rowOff>
                  </from>
                  <to>
                    <xdr:col>9</xdr:col>
                    <xdr:colOff>171450</xdr:colOff>
                    <xdr:row>54</xdr:row>
                    <xdr:rowOff>0</xdr:rowOff>
                  </to>
                </anchor>
              </controlPr>
            </control>
          </mc:Choice>
        </mc:AlternateContent>
        <mc:AlternateContent xmlns:mc="http://schemas.openxmlformats.org/markup-compatibility/2006">
          <mc:Choice Requires="x14">
            <control shapeId="159754" r:id="rId13" name="Check Box 10">
              <controlPr defaultSize="0" autoFill="0" autoLine="0" autoPict="0">
                <anchor moveWithCells="1">
                  <from>
                    <xdr:col>14</xdr:col>
                    <xdr:colOff>171450</xdr:colOff>
                    <xdr:row>53</xdr:row>
                    <xdr:rowOff>9525</xdr:rowOff>
                  </from>
                  <to>
                    <xdr:col>15</xdr:col>
                    <xdr:colOff>171450</xdr:colOff>
                    <xdr:row>54</xdr:row>
                    <xdr:rowOff>0</xdr:rowOff>
                  </to>
                </anchor>
              </controlPr>
            </control>
          </mc:Choice>
        </mc:AlternateContent>
        <mc:AlternateContent xmlns:mc="http://schemas.openxmlformats.org/markup-compatibility/2006">
          <mc:Choice Requires="x14">
            <control shapeId="159755" r:id="rId14" name="Check Box 11">
              <controlPr defaultSize="0" autoFill="0" autoLine="0" autoPict="0">
                <anchor moveWithCells="1">
                  <from>
                    <xdr:col>12</xdr:col>
                    <xdr:colOff>180975</xdr:colOff>
                    <xdr:row>44</xdr:row>
                    <xdr:rowOff>28575</xdr:rowOff>
                  </from>
                  <to>
                    <xdr:col>13</xdr:col>
                    <xdr:colOff>180975</xdr:colOff>
                    <xdr:row>44</xdr:row>
                    <xdr:rowOff>238125</xdr:rowOff>
                  </to>
                </anchor>
              </controlPr>
            </control>
          </mc:Choice>
        </mc:AlternateContent>
        <mc:AlternateContent xmlns:mc="http://schemas.openxmlformats.org/markup-compatibility/2006">
          <mc:Choice Requires="x14">
            <control shapeId="159756" r:id="rId15" name="Check Box 12">
              <controlPr defaultSize="0" autoFill="0" autoLine="0" autoPict="0">
                <anchor moveWithCells="1">
                  <from>
                    <xdr:col>2</xdr:col>
                    <xdr:colOff>0</xdr:colOff>
                    <xdr:row>14</xdr:row>
                    <xdr:rowOff>9525</xdr:rowOff>
                  </from>
                  <to>
                    <xdr:col>3</xdr:col>
                    <xdr:colOff>38100</xdr:colOff>
                    <xdr:row>14</xdr:row>
                    <xdr:rowOff>228600</xdr:rowOff>
                  </to>
                </anchor>
              </controlPr>
            </control>
          </mc:Choice>
        </mc:AlternateContent>
        <mc:AlternateContent xmlns:mc="http://schemas.openxmlformats.org/markup-compatibility/2006">
          <mc:Choice Requires="x14">
            <control shapeId="159757" r:id="rId16" name="Check Box 13">
              <controlPr defaultSize="0" autoFill="0" autoLine="0" autoPict="0">
                <anchor moveWithCells="1">
                  <from>
                    <xdr:col>2</xdr:col>
                    <xdr:colOff>0</xdr:colOff>
                    <xdr:row>15</xdr:row>
                    <xdr:rowOff>9525</xdr:rowOff>
                  </from>
                  <to>
                    <xdr:col>3</xdr:col>
                    <xdr:colOff>28575</xdr:colOff>
                    <xdr:row>15</xdr:row>
                    <xdr:rowOff>228600</xdr:rowOff>
                  </to>
                </anchor>
              </controlPr>
            </control>
          </mc:Choice>
        </mc:AlternateContent>
        <mc:AlternateContent xmlns:mc="http://schemas.openxmlformats.org/markup-compatibility/2006">
          <mc:Choice Requires="x14">
            <control shapeId="159758" r:id="rId17" name="Check Box 14">
              <controlPr defaultSize="0" autoFill="0" autoLine="0" autoPict="0">
                <anchor moveWithCells="1">
                  <from>
                    <xdr:col>2</xdr:col>
                    <xdr:colOff>0</xdr:colOff>
                    <xdr:row>16</xdr:row>
                    <xdr:rowOff>9525</xdr:rowOff>
                  </from>
                  <to>
                    <xdr:col>3</xdr:col>
                    <xdr:colOff>0</xdr:colOff>
                    <xdr:row>16</xdr:row>
                    <xdr:rowOff>238125</xdr:rowOff>
                  </to>
                </anchor>
              </controlPr>
            </control>
          </mc:Choice>
        </mc:AlternateContent>
        <mc:AlternateContent xmlns:mc="http://schemas.openxmlformats.org/markup-compatibility/2006">
          <mc:Choice Requires="x14">
            <control shapeId="159759" r:id="rId18" name="Check Box 15">
              <controlPr defaultSize="0" autoFill="0" autoLine="0" autoPict="0">
                <anchor moveWithCells="1">
                  <from>
                    <xdr:col>2</xdr:col>
                    <xdr:colOff>0</xdr:colOff>
                    <xdr:row>17</xdr:row>
                    <xdr:rowOff>19050</xdr:rowOff>
                  </from>
                  <to>
                    <xdr:col>3</xdr:col>
                    <xdr:colOff>19050</xdr:colOff>
                    <xdr:row>17</xdr:row>
                    <xdr:rowOff>200025</xdr:rowOff>
                  </to>
                </anchor>
              </controlPr>
            </control>
          </mc:Choice>
        </mc:AlternateContent>
        <mc:AlternateContent xmlns:mc="http://schemas.openxmlformats.org/markup-compatibility/2006">
          <mc:Choice Requires="x14">
            <control shapeId="159760" r:id="rId19" name="Check Box 16">
              <controlPr defaultSize="0" autoFill="0" autoLine="0" autoPict="0">
                <anchor moveWithCells="1">
                  <from>
                    <xdr:col>2</xdr:col>
                    <xdr:colOff>0</xdr:colOff>
                    <xdr:row>20</xdr:row>
                    <xdr:rowOff>28575</xdr:rowOff>
                  </from>
                  <to>
                    <xdr:col>2</xdr:col>
                    <xdr:colOff>180975</xdr:colOff>
                    <xdr:row>20</xdr:row>
                    <xdr:rowOff>209550</xdr:rowOff>
                  </to>
                </anchor>
              </controlPr>
            </control>
          </mc:Choice>
        </mc:AlternateContent>
        <mc:AlternateContent xmlns:mc="http://schemas.openxmlformats.org/markup-compatibility/2006">
          <mc:Choice Requires="x14">
            <control shapeId="159761" r:id="rId20" name="Check Box 17">
              <controlPr defaultSize="0" autoFill="0" autoLine="0" autoPict="0">
                <anchor moveWithCells="1">
                  <from>
                    <xdr:col>2</xdr:col>
                    <xdr:colOff>0</xdr:colOff>
                    <xdr:row>21</xdr:row>
                    <xdr:rowOff>0</xdr:rowOff>
                  </from>
                  <to>
                    <xdr:col>2</xdr:col>
                    <xdr:colOff>180975</xdr:colOff>
                    <xdr:row>21</xdr:row>
                    <xdr:rowOff>238125</xdr:rowOff>
                  </to>
                </anchor>
              </controlPr>
            </control>
          </mc:Choice>
        </mc:AlternateContent>
        <mc:AlternateContent xmlns:mc="http://schemas.openxmlformats.org/markup-compatibility/2006">
          <mc:Choice Requires="x14">
            <control shapeId="159762" r:id="rId21" name="Check Box 18">
              <controlPr defaultSize="0" autoFill="0" autoLine="0" autoPict="0">
                <anchor moveWithCells="1">
                  <from>
                    <xdr:col>2</xdr:col>
                    <xdr:colOff>0</xdr:colOff>
                    <xdr:row>22</xdr:row>
                    <xdr:rowOff>9525</xdr:rowOff>
                  </from>
                  <to>
                    <xdr:col>3</xdr:col>
                    <xdr:colOff>38100</xdr:colOff>
                    <xdr:row>22</xdr:row>
                    <xdr:rowOff>228600</xdr:rowOff>
                  </to>
                </anchor>
              </controlPr>
            </control>
          </mc:Choice>
        </mc:AlternateContent>
        <mc:AlternateContent xmlns:mc="http://schemas.openxmlformats.org/markup-compatibility/2006">
          <mc:Choice Requires="x14">
            <control shapeId="159763" r:id="rId22" name="Check Box 19">
              <controlPr defaultSize="0" autoFill="0" autoLine="0" autoPict="0">
                <anchor moveWithCells="1">
                  <from>
                    <xdr:col>2</xdr:col>
                    <xdr:colOff>0</xdr:colOff>
                    <xdr:row>23</xdr:row>
                    <xdr:rowOff>28575</xdr:rowOff>
                  </from>
                  <to>
                    <xdr:col>2</xdr:col>
                    <xdr:colOff>180975</xdr:colOff>
                    <xdr:row>23</xdr:row>
                    <xdr:rowOff>238125</xdr:rowOff>
                  </to>
                </anchor>
              </controlPr>
            </control>
          </mc:Choice>
        </mc:AlternateContent>
        <mc:AlternateContent xmlns:mc="http://schemas.openxmlformats.org/markup-compatibility/2006">
          <mc:Choice Requires="x14">
            <control shapeId="159764" r:id="rId23" name="Check Box 20">
              <controlPr defaultSize="0" autoFill="0" autoLine="0" autoPict="0">
                <anchor moveWithCells="1">
                  <from>
                    <xdr:col>8</xdr:col>
                    <xdr:colOff>123825</xdr:colOff>
                    <xdr:row>27</xdr:row>
                    <xdr:rowOff>57150</xdr:rowOff>
                  </from>
                  <to>
                    <xdr:col>9</xdr:col>
                    <xdr:colOff>114300</xdr:colOff>
                    <xdr:row>28</xdr:row>
                    <xdr:rowOff>0</xdr:rowOff>
                  </to>
                </anchor>
              </controlPr>
            </control>
          </mc:Choice>
        </mc:AlternateContent>
        <mc:AlternateContent xmlns:mc="http://schemas.openxmlformats.org/markup-compatibility/2006">
          <mc:Choice Requires="x14">
            <control shapeId="159765" r:id="rId24" name="Check Box 21">
              <controlPr defaultSize="0" autoFill="0" autoLine="0" autoPict="0">
                <anchor moveWithCells="1">
                  <from>
                    <xdr:col>11</xdr:col>
                    <xdr:colOff>76200</xdr:colOff>
                    <xdr:row>27</xdr:row>
                    <xdr:rowOff>28575</xdr:rowOff>
                  </from>
                  <to>
                    <xdr:col>12</xdr:col>
                    <xdr:colOff>95250</xdr:colOff>
                    <xdr:row>27</xdr:row>
                    <xdr:rowOff>238125</xdr:rowOff>
                  </to>
                </anchor>
              </controlPr>
            </control>
          </mc:Choice>
        </mc:AlternateContent>
        <mc:AlternateContent xmlns:mc="http://schemas.openxmlformats.org/markup-compatibility/2006">
          <mc:Choice Requires="x14">
            <control shapeId="159766" r:id="rId25" name="Check Box 22">
              <controlPr defaultSize="0" autoFill="0" autoLine="0" autoPict="0">
                <anchor moveWithCells="1">
                  <from>
                    <xdr:col>8</xdr:col>
                    <xdr:colOff>123825</xdr:colOff>
                    <xdr:row>28</xdr:row>
                    <xdr:rowOff>57150</xdr:rowOff>
                  </from>
                  <to>
                    <xdr:col>9</xdr:col>
                    <xdr:colOff>133350</xdr:colOff>
                    <xdr:row>28</xdr:row>
                    <xdr:rowOff>238125</xdr:rowOff>
                  </to>
                </anchor>
              </controlPr>
            </control>
          </mc:Choice>
        </mc:AlternateContent>
        <mc:AlternateContent xmlns:mc="http://schemas.openxmlformats.org/markup-compatibility/2006">
          <mc:Choice Requires="x14">
            <control shapeId="159767" r:id="rId26" name="Check Box 23">
              <controlPr defaultSize="0" autoFill="0" autoLine="0" autoPict="0">
                <anchor moveWithCells="1">
                  <from>
                    <xdr:col>15</xdr:col>
                    <xdr:colOff>133350</xdr:colOff>
                    <xdr:row>28</xdr:row>
                    <xdr:rowOff>47625</xdr:rowOff>
                  </from>
                  <to>
                    <xdr:col>16</xdr:col>
                    <xdr:colOff>114300</xdr:colOff>
                    <xdr:row>28</xdr:row>
                    <xdr:rowOff>238125</xdr:rowOff>
                  </to>
                </anchor>
              </controlPr>
            </control>
          </mc:Choice>
        </mc:AlternateContent>
        <mc:AlternateContent xmlns:mc="http://schemas.openxmlformats.org/markup-compatibility/2006">
          <mc:Choice Requires="x14">
            <control shapeId="159768" r:id="rId27" name="Check Box 24">
              <controlPr defaultSize="0" autoFill="0" autoLine="0" autoPict="0">
                <anchor moveWithCells="1">
                  <from>
                    <xdr:col>8</xdr:col>
                    <xdr:colOff>123825</xdr:colOff>
                    <xdr:row>29</xdr:row>
                    <xdr:rowOff>47625</xdr:rowOff>
                  </from>
                  <to>
                    <xdr:col>9</xdr:col>
                    <xdr:colOff>123825</xdr:colOff>
                    <xdr:row>30</xdr:row>
                    <xdr:rowOff>0</xdr:rowOff>
                  </to>
                </anchor>
              </controlPr>
            </control>
          </mc:Choice>
        </mc:AlternateContent>
        <mc:AlternateContent xmlns:mc="http://schemas.openxmlformats.org/markup-compatibility/2006">
          <mc:Choice Requires="x14">
            <control shapeId="159769" r:id="rId28" name="Check Box 25">
              <controlPr defaultSize="0" autoFill="0" autoLine="0" autoPict="0">
                <anchor moveWithCells="1">
                  <from>
                    <xdr:col>10</xdr:col>
                    <xdr:colOff>171450</xdr:colOff>
                    <xdr:row>30</xdr:row>
                    <xdr:rowOff>38100</xdr:rowOff>
                  </from>
                  <to>
                    <xdr:col>12</xdr:col>
                    <xdr:colOff>0</xdr:colOff>
                    <xdr:row>30</xdr:row>
                    <xdr:rowOff>238125</xdr:rowOff>
                  </to>
                </anchor>
              </controlPr>
            </control>
          </mc:Choice>
        </mc:AlternateContent>
        <mc:AlternateContent xmlns:mc="http://schemas.openxmlformats.org/markup-compatibility/2006">
          <mc:Choice Requires="x14">
            <control shapeId="159770" r:id="rId29" name="Check Box 26">
              <controlPr defaultSize="0" autoFill="0" autoLine="0" autoPict="0">
                <anchor moveWithCells="1">
                  <from>
                    <xdr:col>14</xdr:col>
                    <xdr:colOff>180975</xdr:colOff>
                    <xdr:row>30</xdr:row>
                    <xdr:rowOff>57150</xdr:rowOff>
                  </from>
                  <to>
                    <xdr:col>16</xdr:col>
                    <xdr:colOff>9525</xdr:colOff>
                    <xdr:row>30</xdr:row>
                    <xdr:rowOff>238125</xdr:rowOff>
                  </to>
                </anchor>
              </controlPr>
            </control>
          </mc:Choice>
        </mc:AlternateContent>
        <mc:AlternateContent xmlns:mc="http://schemas.openxmlformats.org/markup-compatibility/2006">
          <mc:Choice Requires="x14">
            <control shapeId="159771" r:id="rId30" name="Check Box 27">
              <controlPr defaultSize="0" autoFill="0" autoLine="0" autoPict="0">
                <anchor moveWithCells="1">
                  <from>
                    <xdr:col>1</xdr:col>
                    <xdr:colOff>180975</xdr:colOff>
                    <xdr:row>35</xdr:row>
                    <xdr:rowOff>28575</xdr:rowOff>
                  </from>
                  <to>
                    <xdr:col>2</xdr:col>
                    <xdr:colOff>180975</xdr:colOff>
                    <xdr:row>35</xdr:row>
                    <xdr:rowOff>219075</xdr:rowOff>
                  </to>
                </anchor>
              </controlPr>
            </control>
          </mc:Choice>
        </mc:AlternateContent>
        <mc:AlternateContent xmlns:mc="http://schemas.openxmlformats.org/markup-compatibility/2006">
          <mc:Choice Requires="x14">
            <control shapeId="159772" r:id="rId31" name="Check Box 28">
              <controlPr defaultSize="0" autoFill="0" autoLine="0" autoPict="0">
                <anchor moveWithCells="1">
                  <from>
                    <xdr:col>1</xdr:col>
                    <xdr:colOff>180975</xdr:colOff>
                    <xdr:row>36</xdr:row>
                    <xdr:rowOff>57150</xdr:rowOff>
                  </from>
                  <to>
                    <xdr:col>2</xdr:col>
                    <xdr:colOff>180975</xdr:colOff>
                    <xdr:row>37</xdr:row>
                    <xdr:rowOff>9525</xdr:rowOff>
                  </to>
                </anchor>
              </controlPr>
            </control>
          </mc:Choice>
        </mc:AlternateContent>
        <mc:AlternateContent xmlns:mc="http://schemas.openxmlformats.org/markup-compatibility/2006">
          <mc:Choice Requires="x14">
            <control shapeId="159774" r:id="rId32" name="Check Box 30">
              <controlPr defaultSize="0" autoFill="0" autoLine="0" autoPict="0">
                <anchor moveWithCells="1">
                  <from>
                    <xdr:col>26</xdr:col>
                    <xdr:colOff>0</xdr:colOff>
                    <xdr:row>3</xdr:row>
                    <xdr:rowOff>0</xdr:rowOff>
                  </from>
                  <to>
                    <xdr:col>27</xdr:col>
                    <xdr:colOff>114300</xdr:colOff>
                    <xdr:row>4</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P77"/>
  <sheetViews>
    <sheetView showGridLines="0" view="pageBreakPreview" zoomScaleNormal="100" zoomScaleSheetLayoutView="100" workbookViewId="0">
      <selection activeCell="O7" sqref="O7:AN7"/>
    </sheetView>
  </sheetViews>
  <sheetFormatPr defaultRowHeight="11.25"/>
  <cols>
    <col min="1" max="38" width="2.5" style="91" customWidth="1"/>
    <col min="39" max="16384" width="9" style="91"/>
  </cols>
  <sheetData>
    <row r="1" spans="1:39" ht="7.5" customHeight="1">
      <c r="A1" s="184"/>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4"/>
    </row>
    <row r="2" spans="1:39" ht="13.5">
      <c r="A2" s="407" t="s">
        <v>534</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row>
    <row r="3" spans="1:39" ht="7.5" customHeight="1">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row>
    <row r="4" spans="1:39" ht="15" customHeight="1">
      <c r="A4" s="215"/>
      <c r="B4" s="419" t="s">
        <v>535</v>
      </c>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19"/>
      <c r="AL4" s="419"/>
      <c r="AM4" s="419"/>
    </row>
    <row r="5" spans="1:39" ht="5.25" customHeight="1">
      <c r="A5" s="184"/>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row>
    <row r="6" spans="1:39" ht="19.5" customHeight="1">
      <c r="A6" s="184"/>
      <c r="B6" s="184" t="s">
        <v>536</v>
      </c>
      <c r="C6" s="184"/>
      <c r="D6" s="184"/>
      <c r="E6" s="184"/>
      <c r="F6" s="184"/>
      <c r="G6" s="184"/>
      <c r="H6" s="184"/>
      <c r="I6" s="184"/>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row>
    <row r="7" spans="1:39" ht="19.5" customHeight="1">
      <c r="A7" s="184"/>
      <c r="B7" s="214"/>
      <c r="C7" s="417"/>
      <c r="D7" s="417"/>
      <c r="E7" s="417"/>
      <c r="F7" s="417"/>
      <c r="G7" s="417"/>
      <c r="H7" s="417"/>
      <c r="I7" s="417"/>
      <c r="J7" s="417"/>
      <c r="K7" s="417"/>
      <c r="L7" s="417"/>
      <c r="M7" s="417"/>
      <c r="N7" s="417"/>
      <c r="O7" s="417"/>
      <c r="P7" s="417"/>
      <c r="Q7" s="417"/>
      <c r="R7" s="417"/>
      <c r="S7" s="417"/>
      <c r="T7" s="417"/>
      <c r="U7" s="417"/>
      <c r="V7" s="417"/>
      <c r="W7" s="417"/>
      <c r="X7" s="417"/>
      <c r="Y7" s="417"/>
      <c r="Z7" s="417"/>
      <c r="AA7" s="417"/>
      <c r="AB7" s="417"/>
      <c r="AC7" s="417"/>
      <c r="AD7" s="417"/>
      <c r="AE7" s="417"/>
      <c r="AF7" s="417"/>
      <c r="AG7" s="417"/>
      <c r="AH7" s="417"/>
      <c r="AI7" s="417"/>
      <c r="AJ7" s="417"/>
      <c r="AK7" s="417"/>
    </row>
    <row r="8" spans="1:39" ht="5.25" customHeight="1">
      <c r="A8" s="184"/>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row>
    <row r="9" spans="1:39" ht="20.100000000000001" customHeight="1">
      <c r="A9" s="184"/>
      <c r="B9" s="184" t="s">
        <v>603</v>
      </c>
      <c r="C9" s="184"/>
      <c r="D9" s="184"/>
      <c r="E9" s="184"/>
      <c r="F9" s="184"/>
      <c r="G9" s="184"/>
      <c r="H9" s="184"/>
      <c r="I9" s="184"/>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row>
    <row r="10" spans="1:39" s="47" customFormat="1" ht="20.100000000000001" customHeight="1">
      <c r="A10" s="44"/>
      <c r="B10" s="44"/>
      <c r="C10" s="44" t="s">
        <v>491</v>
      </c>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row>
    <row r="11" spans="1:39" s="47" customFormat="1" ht="20.100000000000001" customHeight="1">
      <c r="B11" s="214"/>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417"/>
      <c r="AI11" s="417"/>
      <c r="AJ11" s="417"/>
      <c r="AK11" s="417"/>
      <c r="AM11" s="73"/>
    </row>
    <row r="12" spans="1:39" ht="6" customHeight="1"/>
    <row r="13" spans="1:39" ht="20.100000000000001" customHeight="1">
      <c r="B13" s="184" t="s">
        <v>527</v>
      </c>
    </row>
    <row r="14" spans="1:39" ht="20.100000000000001" customHeight="1">
      <c r="B14" s="184"/>
      <c r="C14" s="184" t="s">
        <v>493</v>
      </c>
    </row>
    <row r="15" spans="1:39" ht="20.100000000000001" customHeight="1">
      <c r="B15" s="184"/>
      <c r="C15" s="44"/>
      <c r="E15" s="92" t="s">
        <v>779</v>
      </c>
    </row>
    <row r="16" spans="1:39" ht="20.100000000000001" customHeight="1">
      <c r="B16" s="184"/>
      <c r="E16" s="92" t="s">
        <v>782</v>
      </c>
    </row>
    <row r="17" spans="2:37" ht="20.100000000000001" customHeight="1">
      <c r="B17" s="184"/>
      <c r="E17" s="92" t="s">
        <v>781</v>
      </c>
    </row>
    <row r="18" spans="2:37" ht="20.100000000000001" customHeight="1">
      <c r="B18" s="262"/>
      <c r="C18" s="263"/>
      <c r="D18" s="263"/>
      <c r="E18" s="193" t="s">
        <v>780</v>
      </c>
      <c r="F18" s="190"/>
      <c r="G18" s="190"/>
      <c r="H18" s="190"/>
      <c r="I18" s="190"/>
      <c r="J18" s="190"/>
      <c r="K18" s="190"/>
      <c r="L18" s="263"/>
      <c r="M18" s="260"/>
      <c r="N18" s="260"/>
      <c r="O18" s="50"/>
      <c r="P18" s="50" t="s">
        <v>14</v>
      </c>
      <c r="Q18" s="418"/>
      <c r="R18" s="418"/>
      <c r="S18" s="418"/>
      <c r="T18" s="418"/>
      <c r="U18" s="418"/>
      <c r="V18" s="418"/>
      <c r="W18" s="418"/>
      <c r="X18" s="418"/>
      <c r="Y18" s="418"/>
      <c r="Z18" s="418"/>
      <c r="AA18" s="50" t="s">
        <v>15</v>
      </c>
      <c r="AB18" s="261"/>
      <c r="AC18" s="261"/>
      <c r="AD18" s="263"/>
      <c r="AE18" s="263"/>
      <c r="AF18" s="263"/>
      <c r="AG18" s="263"/>
      <c r="AH18" s="263"/>
      <c r="AI18" s="263"/>
      <c r="AJ18" s="263"/>
      <c r="AK18" s="263"/>
    </row>
    <row r="19" spans="2:37" ht="6" customHeight="1">
      <c r="B19" s="184"/>
    </row>
    <row r="20" spans="2:37" ht="20.100000000000001" customHeight="1">
      <c r="B20" s="184"/>
      <c r="C20" s="184" t="s">
        <v>494</v>
      </c>
    </row>
    <row r="21" spans="2:37" s="92" customFormat="1" ht="20.100000000000001" customHeight="1">
      <c r="B21" s="49"/>
      <c r="C21" s="44"/>
      <c r="D21" s="49"/>
      <c r="E21" s="49" t="s">
        <v>779</v>
      </c>
      <c r="F21" s="49"/>
      <c r="G21" s="49"/>
      <c r="H21" s="49"/>
      <c r="I21" s="49"/>
      <c r="J21" s="49"/>
      <c r="K21" s="49"/>
      <c r="L21" s="49"/>
      <c r="M21" s="49"/>
      <c r="N21" s="49"/>
      <c r="O21" s="49"/>
      <c r="P21" s="49"/>
      <c r="Q21" s="194"/>
      <c r="R21" s="194"/>
      <c r="S21" s="194"/>
      <c r="T21" s="194"/>
      <c r="U21" s="194"/>
      <c r="V21" s="194"/>
      <c r="W21" s="194"/>
      <c r="X21" s="194"/>
      <c r="Y21" s="194"/>
      <c r="Z21" s="194"/>
      <c r="AA21" s="49"/>
      <c r="AB21" s="211"/>
      <c r="AC21" s="211"/>
    </row>
    <row r="22" spans="2:37" s="92" customFormat="1" ht="20.100000000000001" customHeight="1">
      <c r="B22" s="49"/>
      <c r="C22" s="49"/>
      <c r="D22" s="49"/>
      <c r="E22" s="49" t="s">
        <v>778</v>
      </c>
      <c r="F22" s="49"/>
      <c r="G22" s="49"/>
      <c r="H22" s="49"/>
      <c r="I22" s="49"/>
      <c r="J22" s="49"/>
      <c r="K22" s="49"/>
      <c r="L22" s="49"/>
      <c r="M22" s="49"/>
      <c r="N22" s="49"/>
      <c r="O22" s="49"/>
      <c r="P22" s="49"/>
      <c r="Q22" s="194"/>
      <c r="R22" s="194"/>
      <c r="S22" s="194"/>
      <c r="T22" s="194"/>
      <c r="U22" s="194"/>
      <c r="V22" s="194"/>
      <c r="W22" s="194"/>
      <c r="X22" s="194"/>
      <c r="Y22" s="194"/>
      <c r="Z22" s="194"/>
      <c r="AA22" s="49"/>
      <c r="AB22" s="211"/>
      <c r="AC22" s="211"/>
    </row>
    <row r="23" spans="2:37" s="92" customFormat="1" ht="20.100000000000001" customHeight="1">
      <c r="B23" s="49"/>
      <c r="C23" s="49"/>
      <c r="D23" s="49"/>
      <c r="E23" s="49" t="s">
        <v>777</v>
      </c>
      <c r="F23" s="49"/>
      <c r="G23" s="49"/>
      <c r="H23" s="49"/>
      <c r="I23" s="49"/>
      <c r="J23" s="49"/>
      <c r="K23" s="49"/>
      <c r="L23" s="49"/>
      <c r="M23" s="49"/>
      <c r="N23" s="49"/>
      <c r="O23" s="49"/>
      <c r="P23" s="49"/>
      <c r="Q23" s="194"/>
      <c r="R23" s="194"/>
      <c r="S23" s="194"/>
      <c r="T23" s="194"/>
      <c r="U23" s="194"/>
      <c r="V23" s="194"/>
      <c r="W23" s="194"/>
      <c r="X23" s="194"/>
      <c r="Y23" s="194"/>
      <c r="Z23" s="194"/>
      <c r="AA23" s="49"/>
      <c r="AB23" s="211"/>
      <c r="AC23" s="211"/>
    </row>
    <row r="24" spans="2:37" s="92" customFormat="1" ht="20.100000000000001" customHeight="1">
      <c r="B24" s="50"/>
      <c r="C24" s="50"/>
      <c r="D24" s="50"/>
      <c r="E24" s="50" t="s">
        <v>776</v>
      </c>
      <c r="F24" s="50"/>
      <c r="G24" s="50"/>
      <c r="H24" s="50"/>
      <c r="I24" s="50"/>
      <c r="J24" s="50"/>
      <c r="K24" s="50"/>
      <c r="L24" s="50"/>
      <c r="M24" s="50"/>
      <c r="N24" s="50"/>
      <c r="O24" s="50"/>
      <c r="P24" s="50" t="s">
        <v>14</v>
      </c>
      <c r="Q24" s="418"/>
      <c r="R24" s="418"/>
      <c r="S24" s="418"/>
      <c r="T24" s="418"/>
      <c r="U24" s="418"/>
      <c r="V24" s="418"/>
      <c r="W24" s="418"/>
      <c r="X24" s="418"/>
      <c r="Y24" s="418"/>
      <c r="Z24" s="418"/>
      <c r="AA24" s="50" t="s">
        <v>15</v>
      </c>
      <c r="AB24" s="217"/>
      <c r="AC24" s="217"/>
      <c r="AD24" s="193"/>
      <c r="AE24" s="193"/>
      <c r="AF24" s="193"/>
      <c r="AG24" s="193"/>
      <c r="AH24" s="193"/>
      <c r="AI24" s="193"/>
      <c r="AJ24" s="193"/>
      <c r="AK24" s="193"/>
    </row>
    <row r="25" spans="2:37" s="92" customFormat="1" ht="6" customHeight="1">
      <c r="B25" s="49"/>
      <c r="C25" s="49"/>
      <c r="D25" s="49"/>
      <c r="E25" s="49"/>
      <c r="F25" s="49"/>
      <c r="G25" s="49"/>
      <c r="H25" s="49"/>
      <c r="I25" s="49"/>
      <c r="J25" s="49"/>
      <c r="K25" s="49"/>
      <c r="L25" s="49"/>
      <c r="M25" s="49"/>
      <c r="N25" s="49"/>
      <c r="O25" s="49"/>
      <c r="P25" s="49"/>
      <c r="Q25" s="194"/>
      <c r="R25" s="194"/>
      <c r="S25" s="194"/>
      <c r="T25" s="194"/>
      <c r="U25" s="194"/>
      <c r="V25" s="194"/>
      <c r="W25" s="194"/>
      <c r="X25" s="194"/>
      <c r="Y25" s="194"/>
      <c r="Z25" s="194"/>
      <c r="AA25" s="49"/>
      <c r="AB25" s="211"/>
      <c r="AC25" s="211"/>
    </row>
    <row r="26" spans="2:37" s="92" customFormat="1" ht="20.100000000000001" customHeight="1">
      <c r="B26" s="49"/>
      <c r="C26" s="184" t="s">
        <v>537</v>
      </c>
      <c r="D26" s="49"/>
      <c r="E26" s="49"/>
      <c r="F26" s="49"/>
      <c r="G26" s="49"/>
      <c r="H26" s="49"/>
      <c r="I26" s="49"/>
      <c r="J26" s="49"/>
      <c r="K26" s="49"/>
      <c r="L26" s="49"/>
      <c r="M26" s="49"/>
      <c r="N26" s="49"/>
      <c r="O26" s="49"/>
      <c r="P26" s="49"/>
      <c r="Q26" s="194"/>
      <c r="R26" s="194"/>
      <c r="S26" s="194"/>
      <c r="T26" s="194"/>
      <c r="U26" s="194"/>
      <c r="V26" s="194"/>
      <c r="W26" s="194"/>
      <c r="X26" s="194"/>
      <c r="Y26" s="194"/>
      <c r="Z26" s="194"/>
      <c r="AA26" s="49"/>
      <c r="AB26" s="211"/>
      <c r="AC26" s="211"/>
    </row>
    <row r="27" spans="2:37" s="92" customFormat="1" ht="20.100000000000001" customHeight="1">
      <c r="B27" s="49"/>
      <c r="C27" s="49"/>
      <c r="D27" s="49"/>
      <c r="E27" s="92" t="s">
        <v>786</v>
      </c>
      <c r="F27" s="49"/>
      <c r="G27" s="49"/>
      <c r="H27" s="49"/>
      <c r="J27" s="49" t="s">
        <v>785</v>
      </c>
      <c r="K27" s="49"/>
      <c r="L27" s="49"/>
      <c r="M27" s="49"/>
      <c r="N27" s="49"/>
      <c r="O27" s="49"/>
      <c r="P27" s="49"/>
      <c r="Q27" s="194"/>
      <c r="R27" s="194"/>
      <c r="S27" s="194"/>
      <c r="T27" s="194"/>
      <c r="U27" s="194"/>
      <c r="V27" s="194"/>
      <c r="W27" s="194"/>
      <c r="X27" s="194"/>
      <c r="Y27" s="194"/>
      <c r="Z27" s="194"/>
      <c r="AA27" s="49"/>
      <c r="AB27" s="211"/>
      <c r="AC27" s="211"/>
    </row>
    <row r="28" spans="2:37" s="92" customFormat="1" ht="14.25" customHeight="1">
      <c r="B28" s="49"/>
      <c r="C28" s="49" t="s">
        <v>792</v>
      </c>
      <c r="D28" s="49"/>
      <c r="E28" s="49"/>
      <c r="F28" s="49"/>
      <c r="G28" s="49"/>
      <c r="H28" s="49"/>
      <c r="I28" s="49"/>
      <c r="J28" s="49"/>
      <c r="K28" s="49"/>
      <c r="L28" s="49"/>
      <c r="M28" s="49"/>
      <c r="N28" s="49"/>
      <c r="O28" s="49"/>
      <c r="P28" s="49"/>
      <c r="Q28" s="194"/>
      <c r="R28" s="194"/>
      <c r="S28" s="194"/>
      <c r="T28" s="194"/>
      <c r="U28" s="194"/>
      <c r="V28" s="194"/>
      <c r="W28" s="194"/>
      <c r="X28" s="194"/>
      <c r="Y28" s="194"/>
      <c r="Z28" s="194"/>
      <c r="AA28" s="49"/>
      <c r="AB28" s="211"/>
      <c r="AC28" s="211"/>
    </row>
    <row r="29" spans="2:37" s="92" customFormat="1" ht="17.25" customHeight="1">
      <c r="B29" s="50"/>
      <c r="C29" s="341" t="s">
        <v>793</v>
      </c>
      <c r="D29" s="341"/>
      <c r="E29" s="341"/>
      <c r="F29" s="341"/>
      <c r="G29" s="341"/>
      <c r="H29" s="341"/>
      <c r="I29" s="341"/>
      <c r="J29" s="341"/>
      <c r="K29" s="341"/>
      <c r="L29" s="341"/>
      <c r="M29" s="341"/>
      <c r="N29" s="341"/>
      <c r="O29" s="341"/>
      <c r="P29" s="341"/>
      <c r="Q29" s="346"/>
      <c r="R29" s="346"/>
      <c r="S29" s="346"/>
      <c r="T29" s="346"/>
      <c r="U29" s="346"/>
      <c r="V29" s="346"/>
      <c r="W29" s="346"/>
      <c r="X29" s="346"/>
      <c r="Y29" s="346"/>
      <c r="Z29" s="346"/>
      <c r="AA29" s="341"/>
      <c r="AB29" s="345"/>
      <c r="AC29" s="345"/>
      <c r="AD29" s="344"/>
      <c r="AE29" s="344"/>
      <c r="AF29" s="344"/>
      <c r="AG29" s="344"/>
      <c r="AH29" s="193"/>
      <c r="AI29" s="193"/>
      <c r="AJ29" s="193"/>
      <c r="AK29" s="193"/>
    </row>
    <row r="30" spans="2:37" s="92" customFormat="1" ht="6" customHeight="1">
      <c r="B30" s="49"/>
      <c r="C30" s="49"/>
      <c r="D30" s="49"/>
      <c r="E30" s="49"/>
      <c r="F30" s="49"/>
      <c r="G30" s="49"/>
      <c r="H30" s="49"/>
      <c r="I30" s="49"/>
      <c r="J30" s="49"/>
      <c r="K30" s="49"/>
      <c r="L30" s="49"/>
      <c r="M30" s="49"/>
      <c r="N30" s="194"/>
      <c r="O30" s="194"/>
      <c r="P30" s="194"/>
      <c r="Q30" s="194"/>
      <c r="R30" s="194"/>
      <c r="S30" s="194"/>
      <c r="T30" s="194"/>
      <c r="U30" s="194"/>
      <c r="V30" s="194"/>
      <c r="W30" s="194"/>
      <c r="X30" s="49"/>
      <c r="Y30" s="49"/>
      <c r="Z30" s="211"/>
      <c r="AA30" s="211"/>
      <c r="AB30" s="211"/>
      <c r="AC30" s="211"/>
    </row>
    <row r="31" spans="2:37" s="159" customFormat="1" ht="20.100000000000001" customHeight="1">
      <c r="B31" s="335" t="s">
        <v>784</v>
      </c>
    </row>
    <row r="32" spans="2:37" s="159" customFormat="1" ht="20.100000000000001" customHeight="1">
      <c r="B32" s="335" t="s">
        <v>496</v>
      </c>
    </row>
    <row r="33" spans="2:37" s="159" customFormat="1" ht="20.100000000000001" customHeight="1">
      <c r="B33" s="273"/>
      <c r="C33" s="335" t="s">
        <v>497</v>
      </c>
      <c r="K33" s="334" t="s">
        <v>775</v>
      </c>
      <c r="N33" s="334" t="s">
        <v>774</v>
      </c>
    </row>
    <row r="34" spans="2:37" s="159" customFormat="1" ht="20.100000000000001" customHeight="1">
      <c r="B34" s="273"/>
      <c r="C34" s="335" t="s">
        <v>498</v>
      </c>
      <c r="K34" s="334" t="s">
        <v>773</v>
      </c>
      <c r="R34" s="334" t="s">
        <v>772</v>
      </c>
    </row>
    <row r="35" spans="2:37" s="159" customFormat="1" ht="20.100000000000001" customHeight="1">
      <c r="B35" s="273"/>
      <c r="C35" s="273"/>
      <c r="K35" s="334" t="s">
        <v>771</v>
      </c>
      <c r="M35" s="343" t="s">
        <v>499</v>
      </c>
      <c r="N35" s="413"/>
      <c r="O35" s="413"/>
      <c r="P35" s="413"/>
      <c r="Q35" s="413"/>
      <c r="R35" s="413"/>
      <c r="S35" s="413"/>
      <c r="T35" s="413"/>
      <c r="U35" s="413"/>
      <c r="V35" s="413"/>
      <c r="W35" s="413"/>
      <c r="X35" s="334" t="s">
        <v>500</v>
      </c>
      <c r="Y35" s="342" t="s">
        <v>501</v>
      </c>
    </row>
    <row r="36" spans="2:37" s="159" customFormat="1" ht="20.100000000000001" customHeight="1">
      <c r="B36" s="273"/>
      <c r="C36" s="335" t="s">
        <v>502</v>
      </c>
      <c r="M36" s="336" t="s">
        <v>770</v>
      </c>
      <c r="N36" s="275"/>
      <c r="O36" s="275"/>
      <c r="P36" s="275"/>
      <c r="Q36" s="275"/>
      <c r="R36" s="336" t="s">
        <v>769</v>
      </c>
      <c r="S36" s="275"/>
      <c r="T36" s="275"/>
      <c r="U36" s="275"/>
      <c r="V36" s="275"/>
      <c r="W36" s="275"/>
      <c r="Y36" s="274"/>
    </row>
    <row r="37" spans="2:37" s="159" customFormat="1" ht="20.100000000000001" customHeight="1">
      <c r="B37" s="273"/>
      <c r="C37" s="335" t="s">
        <v>503</v>
      </c>
      <c r="M37" s="414"/>
      <c r="N37" s="414"/>
      <c r="O37" s="414"/>
      <c r="P37" s="414"/>
      <c r="Q37" s="414"/>
      <c r="R37" s="414"/>
      <c r="S37" s="414"/>
      <c r="T37" s="414"/>
      <c r="U37" s="414"/>
      <c r="V37" s="414"/>
      <c r="W37" s="414"/>
      <c r="X37" s="334" t="s">
        <v>500</v>
      </c>
      <c r="Y37" s="274"/>
    </row>
    <row r="38" spans="2:37" s="159" customFormat="1" ht="20.100000000000001" customHeight="1">
      <c r="B38" s="273"/>
      <c r="C38" s="334" t="s">
        <v>504</v>
      </c>
      <c r="M38" s="276"/>
      <c r="N38" s="276"/>
      <c r="O38" s="276"/>
      <c r="P38" s="276"/>
      <c r="Q38" s="276"/>
      <c r="R38" s="276"/>
      <c r="S38" s="276"/>
      <c r="T38" s="276"/>
      <c r="U38" s="276"/>
      <c r="V38" s="276"/>
      <c r="W38" s="276"/>
      <c r="Y38" s="274"/>
    </row>
    <row r="39" spans="2:37" s="159" customFormat="1" ht="6" customHeight="1">
      <c r="B39" s="273"/>
      <c r="M39" s="276"/>
      <c r="N39" s="276"/>
      <c r="O39" s="276"/>
      <c r="P39" s="276"/>
      <c r="Q39" s="276"/>
      <c r="R39" s="276"/>
      <c r="S39" s="276"/>
      <c r="T39" s="276"/>
      <c r="U39" s="276"/>
      <c r="V39" s="276"/>
      <c r="W39" s="276"/>
      <c r="Y39" s="274"/>
    </row>
    <row r="40" spans="2:37" s="159" customFormat="1" ht="20.100000000000001" customHeight="1">
      <c r="B40" s="335" t="s">
        <v>505</v>
      </c>
      <c r="C40" s="273"/>
      <c r="M40" s="276"/>
      <c r="N40" s="276"/>
      <c r="O40" s="276"/>
      <c r="P40" s="276"/>
      <c r="Q40" s="276"/>
      <c r="R40" s="276"/>
      <c r="S40" s="276"/>
      <c r="T40" s="276"/>
      <c r="U40" s="276"/>
      <c r="V40" s="276"/>
      <c r="W40" s="276"/>
      <c r="Y40" s="274"/>
    </row>
    <row r="41" spans="2:37" s="159" customFormat="1" ht="20.100000000000001" customHeight="1">
      <c r="B41" s="273"/>
      <c r="C41" s="273"/>
      <c r="E41" s="334" t="s">
        <v>788</v>
      </c>
      <c r="M41" s="276"/>
      <c r="N41" s="276"/>
      <c r="O41" s="276"/>
      <c r="P41" s="276"/>
      <c r="Q41" s="276"/>
      <c r="R41" s="276"/>
      <c r="S41" s="276"/>
      <c r="T41" s="276"/>
      <c r="U41" s="276"/>
      <c r="V41" s="276"/>
      <c r="W41" s="276"/>
      <c r="Y41" s="274"/>
    </row>
    <row r="42" spans="2:37" s="159" customFormat="1" ht="20.100000000000001" customHeight="1">
      <c r="B42" s="273"/>
      <c r="C42" s="273"/>
      <c r="E42" s="334" t="s">
        <v>789</v>
      </c>
      <c r="M42" s="276"/>
      <c r="N42" s="276"/>
      <c r="O42" s="276"/>
      <c r="P42" s="276"/>
      <c r="Q42" s="276"/>
      <c r="R42" s="276"/>
      <c r="S42" s="276"/>
      <c r="T42" s="276"/>
      <c r="U42" s="276"/>
      <c r="V42" s="276"/>
      <c r="W42" s="276"/>
      <c r="Y42" s="274"/>
    </row>
    <row r="43" spans="2:37" s="159" customFormat="1" ht="20.100000000000001" customHeight="1">
      <c r="B43" s="273"/>
      <c r="C43" s="334" t="s">
        <v>768</v>
      </c>
      <c r="M43" s="276"/>
      <c r="N43" s="276"/>
      <c r="O43" s="276"/>
      <c r="P43" s="276"/>
      <c r="Q43" s="276"/>
      <c r="R43" s="276"/>
      <c r="S43" s="276"/>
      <c r="T43" s="276"/>
      <c r="U43" s="276"/>
      <c r="V43" s="276"/>
      <c r="W43" s="276"/>
      <c r="Y43" s="274"/>
    </row>
    <row r="44" spans="2:37" s="159" customFormat="1" ht="20.100000000000001" customHeight="1">
      <c r="B44" s="272"/>
      <c r="C44" s="341" t="s">
        <v>790</v>
      </c>
      <c r="D44" s="277"/>
      <c r="E44" s="277"/>
      <c r="F44" s="277"/>
      <c r="G44" s="277"/>
      <c r="H44" s="277"/>
      <c r="I44" s="277"/>
      <c r="J44" s="277"/>
      <c r="K44" s="277"/>
      <c r="L44" s="277"/>
      <c r="M44" s="278"/>
      <c r="N44" s="278"/>
      <c r="O44" s="278"/>
      <c r="P44" s="278"/>
      <c r="Q44" s="278"/>
      <c r="R44" s="278"/>
      <c r="S44" s="278"/>
      <c r="T44" s="278"/>
      <c r="U44" s="278"/>
      <c r="V44" s="278"/>
      <c r="W44" s="278"/>
      <c r="X44" s="277"/>
      <c r="Y44" s="279"/>
      <c r="Z44" s="277"/>
      <c r="AA44" s="277"/>
      <c r="AB44" s="277"/>
      <c r="AC44" s="277"/>
      <c r="AD44" s="277"/>
      <c r="AE44" s="277"/>
      <c r="AF44" s="277"/>
      <c r="AG44" s="277"/>
      <c r="AH44" s="277"/>
      <c r="AI44" s="277"/>
      <c r="AJ44" s="277"/>
      <c r="AK44" s="277"/>
    </row>
    <row r="45" spans="2:37" s="49" customFormat="1" ht="20.100000000000001" customHeight="1">
      <c r="B45" s="212"/>
      <c r="C45" s="53"/>
      <c r="D45" s="53"/>
      <c r="E45" s="53"/>
      <c r="F45" s="53"/>
      <c r="G45" s="53"/>
      <c r="H45" s="53"/>
      <c r="I45" s="53"/>
      <c r="J45" s="53"/>
      <c r="K45" s="53"/>
      <c r="L45" s="53"/>
      <c r="M45" s="258"/>
      <c r="N45" s="258"/>
      <c r="O45" s="258"/>
      <c r="P45" s="258"/>
      <c r="Q45" s="258"/>
      <c r="R45" s="258"/>
      <c r="S45" s="258"/>
      <c r="T45" s="258"/>
      <c r="U45" s="258"/>
      <c r="V45" s="258"/>
      <c r="W45" s="258"/>
      <c r="X45" s="53"/>
      <c r="Y45" s="259"/>
      <c r="Z45" s="53"/>
      <c r="AA45" s="53"/>
      <c r="AB45" s="53"/>
      <c r="AC45" s="53"/>
      <c r="AD45" s="53"/>
      <c r="AE45" s="53"/>
      <c r="AF45" s="53"/>
      <c r="AG45" s="53"/>
      <c r="AH45" s="53"/>
      <c r="AI45" s="53"/>
      <c r="AJ45" s="53"/>
      <c r="AK45" s="53"/>
    </row>
    <row r="46" spans="2:37" s="49" customFormat="1" ht="6" customHeight="1">
      <c r="B46" s="44"/>
      <c r="C46" s="44"/>
      <c r="M46" s="211"/>
      <c r="N46" s="211"/>
      <c r="O46" s="211"/>
      <c r="P46" s="211"/>
      <c r="Q46" s="211"/>
      <c r="R46" s="211"/>
      <c r="S46" s="211"/>
      <c r="T46" s="211"/>
      <c r="U46" s="211"/>
      <c r="V46" s="211"/>
      <c r="W46" s="211"/>
      <c r="Y46" s="218"/>
    </row>
    <row r="47" spans="2:37" s="49" customFormat="1" ht="20.100000000000001" customHeight="1">
      <c r="B47" s="44" t="s">
        <v>538</v>
      </c>
    </row>
    <row r="48" spans="2:37" s="49" customFormat="1" ht="20.100000000000001" customHeight="1">
      <c r="B48" s="43"/>
      <c r="C48" s="43"/>
      <c r="D48" s="44" t="s">
        <v>233</v>
      </c>
      <c r="E48" s="43"/>
      <c r="F48" s="43"/>
      <c r="G48" s="43"/>
      <c r="H48" s="43"/>
      <c r="I48" s="43"/>
      <c r="J48" s="43"/>
      <c r="K48" s="73"/>
      <c r="L48" s="43"/>
      <c r="M48" s="43"/>
      <c r="N48" s="43"/>
      <c r="O48" s="43"/>
      <c r="P48" s="43"/>
    </row>
    <row r="49" spans="1:42" s="49" customFormat="1" ht="20.100000000000001" customHeight="1">
      <c r="B49" s="43"/>
      <c r="C49" s="43"/>
      <c r="D49" s="44" t="s">
        <v>539</v>
      </c>
      <c r="E49" s="43"/>
      <c r="F49" s="43"/>
      <c r="G49" s="43"/>
      <c r="H49" s="43"/>
      <c r="I49" s="43"/>
      <c r="J49" s="43"/>
      <c r="K49" s="73"/>
      <c r="L49" s="43"/>
      <c r="M49" s="73" t="s">
        <v>540</v>
      </c>
      <c r="N49" s="43"/>
      <c r="O49" s="43"/>
      <c r="P49" s="43"/>
    </row>
    <row r="50" spans="1:42" s="49" customFormat="1" ht="20.100000000000001" customHeight="1">
      <c r="B50" s="220"/>
      <c r="C50" s="220"/>
      <c r="D50" s="197" t="s">
        <v>541</v>
      </c>
      <c r="E50" s="220"/>
      <c r="F50" s="220"/>
      <c r="G50" s="220"/>
      <c r="H50" s="220"/>
      <c r="I50" s="220"/>
      <c r="J50" s="220"/>
      <c r="K50" s="213"/>
      <c r="L50" s="220"/>
      <c r="M50" s="197" t="s">
        <v>542</v>
      </c>
      <c r="N50" s="220"/>
      <c r="O50" s="220"/>
      <c r="P50" s="220"/>
      <c r="Q50" s="50"/>
      <c r="R50" s="50"/>
      <c r="S50" s="50"/>
      <c r="T50" s="50"/>
      <c r="U50" s="50"/>
      <c r="V50" s="50"/>
      <c r="W50" s="50"/>
      <c r="X50" s="50"/>
      <c r="Y50" s="50"/>
      <c r="Z50" s="50"/>
      <c r="AA50" s="50"/>
      <c r="AB50" s="50"/>
      <c r="AC50" s="50"/>
      <c r="AD50" s="50"/>
      <c r="AE50" s="50"/>
      <c r="AF50" s="50"/>
      <c r="AG50" s="50"/>
      <c r="AH50" s="50"/>
      <c r="AI50" s="50"/>
      <c r="AJ50" s="50"/>
      <c r="AK50" s="50"/>
    </row>
    <row r="51" spans="1:42" s="49" customFormat="1" ht="6" customHeight="1">
      <c r="B51" s="44"/>
    </row>
    <row r="52" spans="1:42" s="221" customFormat="1" ht="20.100000000000001" customHeight="1">
      <c r="B52" s="44" t="s">
        <v>510</v>
      </c>
      <c r="H52" s="222"/>
    </row>
    <row r="53" spans="1:42" s="221" customFormat="1" ht="20.100000000000001" customHeight="1">
      <c r="B53" s="44" t="s">
        <v>511</v>
      </c>
      <c r="H53" s="222"/>
    </row>
    <row r="54" spans="1:42" s="44" customFormat="1" ht="20.100000000000001" customHeight="1">
      <c r="B54" s="197"/>
      <c r="C54" s="197"/>
      <c r="D54" s="197" t="s">
        <v>214</v>
      </c>
      <c r="E54" s="197"/>
      <c r="F54" s="197"/>
      <c r="G54" s="197"/>
      <c r="H54" s="197"/>
      <c r="I54" s="197"/>
      <c r="J54" s="197"/>
      <c r="K54" s="197" t="s">
        <v>215</v>
      </c>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row>
    <row r="55" spans="1:42" s="44" customFormat="1" ht="6" customHeight="1"/>
    <row r="56" spans="1:42" s="47" customFormat="1" ht="20.100000000000001" customHeight="1">
      <c r="B56" s="44" t="s">
        <v>522</v>
      </c>
    </row>
    <row r="57" spans="1:42" s="47" customFormat="1" ht="20.100000000000001" customHeight="1">
      <c r="B57" s="415"/>
      <c r="C57" s="415"/>
      <c r="D57" s="415"/>
      <c r="E57" s="415"/>
      <c r="F57" s="415"/>
      <c r="G57" s="415"/>
      <c r="H57" s="415"/>
      <c r="I57" s="415"/>
      <c r="J57" s="415"/>
      <c r="K57" s="415"/>
      <c r="L57" s="415"/>
      <c r="M57" s="415"/>
      <c r="N57" s="415"/>
      <c r="O57" s="415"/>
      <c r="P57" s="415"/>
      <c r="Q57" s="415"/>
      <c r="R57" s="415"/>
      <c r="S57" s="415"/>
      <c r="T57" s="415"/>
      <c r="U57" s="415"/>
      <c r="V57" s="415"/>
      <c r="W57" s="415"/>
      <c r="X57" s="415"/>
      <c r="Y57" s="415"/>
      <c r="Z57" s="415"/>
      <c r="AA57" s="415"/>
      <c r="AB57" s="415"/>
      <c r="AC57" s="415"/>
      <c r="AD57" s="415"/>
      <c r="AE57" s="415"/>
      <c r="AF57" s="415"/>
      <c r="AG57" s="415"/>
      <c r="AH57" s="415"/>
      <c r="AI57" s="415"/>
      <c r="AJ57" s="415"/>
      <c r="AK57" s="415"/>
    </row>
    <row r="58" spans="1:42" ht="15" customHeight="1"/>
    <row r="59" spans="1:42" s="49" customFormat="1" ht="20.100000000000001" customHeight="1">
      <c r="A59" s="416" t="s">
        <v>6</v>
      </c>
      <c r="B59" s="416"/>
      <c r="C59" s="416"/>
      <c r="D59" s="416"/>
      <c r="E59" s="416"/>
      <c r="F59" s="416"/>
      <c r="G59" s="416"/>
      <c r="H59" s="416"/>
      <c r="I59" s="416"/>
      <c r="J59" s="416"/>
      <c r="K59" s="416"/>
      <c r="L59" s="416"/>
      <c r="M59" s="416"/>
      <c r="N59" s="416"/>
      <c r="O59" s="416"/>
      <c r="P59" s="416"/>
      <c r="Q59" s="416"/>
      <c r="R59" s="416"/>
      <c r="S59" s="416"/>
      <c r="T59" s="416"/>
      <c r="U59" s="416"/>
      <c r="V59" s="416"/>
      <c r="W59" s="416"/>
      <c r="X59" s="416"/>
      <c r="Y59" s="416"/>
      <c r="Z59" s="416"/>
      <c r="AA59" s="416"/>
      <c r="AB59" s="416"/>
      <c r="AC59" s="416"/>
      <c r="AD59" s="416"/>
      <c r="AE59" s="416"/>
      <c r="AF59" s="416"/>
      <c r="AG59" s="416"/>
      <c r="AH59" s="416"/>
    </row>
    <row r="60" spans="1:42" s="49" customFormat="1" ht="20.100000000000001" customHeight="1">
      <c r="B60" s="49" t="s">
        <v>543</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row>
    <row r="61" spans="1:42" s="49" customFormat="1" ht="20.100000000000001" customHeight="1">
      <c r="B61" s="49" t="s">
        <v>544</v>
      </c>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row>
    <row r="62" spans="1:42" s="49" customFormat="1" ht="20.100000000000001" customHeight="1">
      <c r="B62" s="49" t="s">
        <v>545</v>
      </c>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row>
    <row r="63" spans="1:42" s="159" customFormat="1" ht="20.100000000000001" customHeight="1">
      <c r="A63" s="49"/>
      <c r="B63" s="49" t="s">
        <v>546</v>
      </c>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223"/>
    </row>
    <row r="64" spans="1:42" s="49" customFormat="1" ht="20.100000000000001" customHeight="1">
      <c r="B64" s="49" t="s">
        <v>547</v>
      </c>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row>
    <row r="65" spans="2:42" s="49" customFormat="1" ht="20.100000000000001" customHeight="1">
      <c r="B65" s="49" t="s">
        <v>548</v>
      </c>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row>
    <row r="66" spans="2:42" s="49" customFormat="1" ht="20.100000000000001" customHeight="1">
      <c r="B66" s="49" t="s">
        <v>549</v>
      </c>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row>
    <row r="67" spans="2:42" s="49" customFormat="1" ht="20.100000000000001" customHeight="1">
      <c r="B67" s="49" t="s">
        <v>550</v>
      </c>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row>
    <row r="68" spans="2:42" s="49" customFormat="1" ht="20.100000000000001" customHeight="1">
      <c r="B68" s="49" t="s">
        <v>551</v>
      </c>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row>
    <row r="69" spans="2:42" s="49" customFormat="1" ht="20.100000000000001" customHeight="1">
      <c r="B69" s="49" t="s">
        <v>552</v>
      </c>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row>
    <row r="70" spans="2:42" s="49" customFormat="1" ht="20.100000000000001" customHeight="1">
      <c r="B70" s="49" t="s">
        <v>553</v>
      </c>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row>
    <row r="71" spans="2:42" s="49" customFormat="1" ht="20.100000000000001" customHeight="1">
      <c r="B71" s="49" t="s">
        <v>794</v>
      </c>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row>
    <row r="72" spans="2:42" s="49" customFormat="1" ht="20.100000000000001" customHeight="1">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row>
    <row r="73" spans="2:42" s="49" customFormat="1" ht="20.100000000000001" customHeight="1">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row>
    <row r="76" spans="2:42" s="49" customFormat="1" ht="20.100000000000001" customHeight="1"/>
    <row r="77" spans="2:42" ht="20.100000000000001" customHeight="1"/>
  </sheetData>
  <sheetProtection sheet="1" formatCells="0" formatColumns="0" formatRows="0" selectLockedCells="1"/>
  <mergeCells count="10">
    <mergeCell ref="N35:W35"/>
    <mergeCell ref="M37:W37"/>
    <mergeCell ref="B57:AK57"/>
    <mergeCell ref="A59:AH59"/>
    <mergeCell ref="A2:AL2"/>
    <mergeCell ref="B4:AM4"/>
    <mergeCell ref="C7:AK7"/>
    <mergeCell ref="C11:AK11"/>
    <mergeCell ref="Q18:Z18"/>
    <mergeCell ref="Q24:Z24"/>
  </mergeCells>
  <phoneticPr fontId="20"/>
  <pageMargins left="0.70866141732283472" right="0.70866141732283472" top="0.74803149606299213" bottom="0.74803149606299213" header="0.31496062992125984" footer="0.31496062992125984"/>
  <pageSetup paperSize="9" scale="81" orientation="portrait" horizontalDpi="300" verticalDpi="300" r:id="rId1"/>
  <headerFooter>
    <oddFooter>&amp;L2024年4月1日改正版&amp;R一般財団法人ベターリビング</oddFooter>
  </headerFooter>
  <rowBreaks count="1" manualBreakCount="1">
    <brk id="45"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60769" r:id="rId4" name="Check Box 1">
              <controlPr defaultSize="0" autoFill="0" autoLine="0" autoPict="0">
                <anchor moveWithCells="1">
                  <from>
                    <xdr:col>1</xdr:col>
                    <xdr:colOff>152400</xdr:colOff>
                    <xdr:row>53</xdr:row>
                    <xdr:rowOff>28575</xdr:rowOff>
                  </from>
                  <to>
                    <xdr:col>2</xdr:col>
                    <xdr:colOff>152400</xdr:colOff>
                    <xdr:row>53</xdr:row>
                    <xdr:rowOff>238125</xdr:rowOff>
                  </to>
                </anchor>
              </controlPr>
            </control>
          </mc:Choice>
        </mc:AlternateContent>
        <mc:AlternateContent xmlns:mc="http://schemas.openxmlformats.org/markup-compatibility/2006">
          <mc:Choice Requires="x14">
            <control shapeId="160770" r:id="rId5" name="Check Box 2">
              <controlPr defaultSize="0" autoFill="0" autoLine="0" autoPict="0">
                <anchor moveWithCells="1">
                  <from>
                    <xdr:col>8</xdr:col>
                    <xdr:colOff>171450</xdr:colOff>
                    <xdr:row>53</xdr:row>
                    <xdr:rowOff>28575</xdr:rowOff>
                  </from>
                  <to>
                    <xdr:col>9</xdr:col>
                    <xdr:colOff>171450</xdr:colOff>
                    <xdr:row>54</xdr:row>
                    <xdr:rowOff>19050</xdr:rowOff>
                  </to>
                </anchor>
              </controlPr>
            </control>
          </mc:Choice>
        </mc:AlternateContent>
        <mc:AlternateContent xmlns:mc="http://schemas.openxmlformats.org/markup-compatibility/2006">
          <mc:Choice Requires="x14">
            <control shapeId="160771" r:id="rId6" name="Check Box 3">
              <controlPr defaultSize="0" autoFill="0" autoLine="0" autoPict="0">
                <anchor moveWithCells="1">
                  <from>
                    <xdr:col>1</xdr:col>
                    <xdr:colOff>161925</xdr:colOff>
                    <xdr:row>47</xdr:row>
                    <xdr:rowOff>47625</xdr:rowOff>
                  </from>
                  <to>
                    <xdr:col>2</xdr:col>
                    <xdr:colOff>161925</xdr:colOff>
                    <xdr:row>48</xdr:row>
                    <xdr:rowOff>9525</xdr:rowOff>
                  </to>
                </anchor>
              </controlPr>
            </control>
          </mc:Choice>
        </mc:AlternateContent>
        <mc:AlternateContent xmlns:mc="http://schemas.openxmlformats.org/markup-compatibility/2006">
          <mc:Choice Requires="x14">
            <control shapeId="160772" r:id="rId7" name="Check Box 4">
              <controlPr defaultSize="0" autoFill="0" autoLine="0" autoPict="0">
                <anchor moveWithCells="1">
                  <from>
                    <xdr:col>1</xdr:col>
                    <xdr:colOff>161925</xdr:colOff>
                    <xdr:row>48</xdr:row>
                    <xdr:rowOff>28575</xdr:rowOff>
                  </from>
                  <to>
                    <xdr:col>2</xdr:col>
                    <xdr:colOff>161925</xdr:colOff>
                    <xdr:row>48</xdr:row>
                    <xdr:rowOff>238125</xdr:rowOff>
                  </to>
                </anchor>
              </controlPr>
            </control>
          </mc:Choice>
        </mc:AlternateContent>
        <mc:AlternateContent xmlns:mc="http://schemas.openxmlformats.org/markup-compatibility/2006">
          <mc:Choice Requires="x14">
            <control shapeId="160773" r:id="rId8" name="Check Box 5">
              <controlPr defaultSize="0" autoFill="0" autoLine="0" autoPict="0">
                <anchor moveWithCells="1">
                  <from>
                    <xdr:col>11</xdr:col>
                    <xdr:colOff>0</xdr:colOff>
                    <xdr:row>48</xdr:row>
                    <xdr:rowOff>28575</xdr:rowOff>
                  </from>
                  <to>
                    <xdr:col>12</xdr:col>
                    <xdr:colOff>0</xdr:colOff>
                    <xdr:row>48</xdr:row>
                    <xdr:rowOff>238125</xdr:rowOff>
                  </to>
                </anchor>
              </controlPr>
            </control>
          </mc:Choice>
        </mc:AlternateContent>
        <mc:AlternateContent xmlns:mc="http://schemas.openxmlformats.org/markup-compatibility/2006">
          <mc:Choice Requires="x14">
            <control shapeId="160774" r:id="rId9" name="Check Box 6">
              <controlPr defaultSize="0" autoFill="0" autoLine="0" autoPict="0">
                <anchor moveWithCells="1">
                  <from>
                    <xdr:col>1</xdr:col>
                    <xdr:colOff>161925</xdr:colOff>
                    <xdr:row>49</xdr:row>
                    <xdr:rowOff>28575</xdr:rowOff>
                  </from>
                  <to>
                    <xdr:col>2</xdr:col>
                    <xdr:colOff>161925</xdr:colOff>
                    <xdr:row>49</xdr:row>
                    <xdr:rowOff>238125</xdr:rowOff>
                  </to>
                </anchor>
              </controlPr>
            </control>
          </mc:Choice>
        </mc:AlternateContent>
        <mc:AlternateContent xmlns:mc="http://schemas.openxmlformats.org/markup-compatibility/2006">
          <mc:Choice Requires="x14">
            <control shapeId="160775" r:id="rId10" name="Check Box 7">
              <controlPr defaultSize="0" autoFill="0" autoLine="0" autoPict="0">
                <anchor moveWithCells="1">
                  <from>
                    <xdr:col>2</xdr:col>
                    <xdr:colOff>0</xdr:colOff>
                    <xdr:row>26</xdr:row>
                    <xdr:rowOff>28575</xdr:rowOff>
                  </from>
                  <to>
                    <xdr:col>3</xdr:col>
                    <xdr:colOff>9525</xdr:colOff>
                    <xdr:row>26</xdr:row>
                    <xdr:rowOff>200025</xdr:rowOff>
                  </to>
                </anchor>
              </controlPr>
            </control>
          </mc:Choice>
        </mc:AlternateContent>
        <mc:AlternateContent xmlns:mc="http://schemas.openxmlformats.org/markup-compatibility/2006">
          <mc:Choice Requires="x14">
            <control shapeId="160776" r:id="rId11" name="Check Box 8">
              <controlPr defaultSize="0" autoFill="0" autoLine="0" autoPict="0">
                <anchor moveWithCells="1">
                  <from>
                    <xdr:col>7</xdr:col>
                    <xdr:colOff>38100</xdr:colOff>
                    <xdr:row>26</xdr:row>
                    <xdr:rowOff>38100</xdr:rowOff>
                  </from>
                  <to>
                    <xdr:col>8</xdr:col>
                    <xdr:colOff>19050</xdr:colOff>
                    <xdr:row>26</xdr:row>
                    <xdr:rowOff>200025</xdr:rowOff>
                  </to>
                </anchor>
              </controlPr>
            </control>
          </mc:Choice>
        </mc:AlternateContent>
        <mc:AlternateContent xmlns:mc="http://schemas.openxmlformats.org/markup-compatibility/2006">
          <mc:Choice Requires="x14">
            <control shapeId="160777" r:id="rId12" name="Check Box 9">
              <controlPr defaultSize="0" autoFill="0" autoLine="0" autoPict="0">
                <anchor moveWithCells="1">
                  <from>
                    <xdr:col>11</xdr:col>
                    <xdr:colOff>0</xdr:colOff>
                    <xdr:row>49</xdr:row>
                    <xdr:rowOff>28575</xdr:rowOff>
                  </from>
                  <to>
                    <xdr:col>12</xdr:col>
                    <xdr:colOff>0</xdr:colOff>
                    <xdr:row>49</xdr:row>
                    <xdr:rowOff>238125</xdr:rowOff>
                  </to>
                </anchor>
              </controlPr>
            </control>
          </mc:Choice>
        </mc:AlternateContent>
        <mc:AlternateContent xmlns:mc="http://schemas.openxmlformats.org/markup-compatibility/2006">
          <mc:Choice Requires="x14">
            <control shapeId="160778" r:id="rId13" name="Check Box 10">
              <controlPr defaultSize="0" autoFill="0" autoLine="0" autoPict="0">
                <anchor moveWithCells="1">
                  <from>
                    <xdr:col>2</xdr:col>
                    <xdr:colOff>0</xdr:colOff>
                    <xdr:row>14</xdr:row>
                    <xdr:rowOff>9525</xdr:rowOff>
                  </from>
                  <to>
                    <xdr:col>3</xdr:col>
                    <xdr:colOff>38100</xdr:colOff>
                    <xdr:row>14</xdr:row>
                    <xdr:rowOff>228600</xdr:rowOff>
                  </to>
                </anchor>
              </controlPr>
            </control>
          </mc:Choice>
        </mc:AlternateContent>
        <mc:AlternateContent xmlns:mc="http://schemas.openxmlformats.org/markup-compatibility/2006">
          <mc:Choice Requires="x14">
            <control shapeId="160779" r:id="rId14" name="Check Box 11">
              <controlPr defaultSize="0" autoFill="0" autoLine="0" autoPict="0">
                <anchor moveWithCells="1">
                  <from>
                    <xdr:col>2</xdr:col>
                    <xdr:colOff>0</xdr:colOff>
                    <xdr:row>15</xdr:row>
                    <xdr:rowOff>9525</xdr:rowOff>
                  </from>
                  <to>
                    <xdr:col>3</xdr:col>
                    <xdr:colOff>28575</xdr:colOff>
                    <xdr:row>15</xdr:row>
                    <xdr:rowOff>228600</xdr:rowOff>
                  </to>
                </anchor>
              </controlPr>
            </control>
          </mc:Choice>
        </mc:AlternateContent>
        <mc:AlternateContent xmlns:mc="http://schemas.openxmlformats.org/markup-compatibility/2006">
          <mc:Choice Requires="x14">
            <control shapeId="160780" r:id="rId15" name="Check Box 12">
              <controlPr defaultSize="0" autoFill="0" autoLine="0" autoPict="0">
                <anchor moveWithCells="1">
                  <from>
                    <xdr:col>2</xdr:col>
                    <xdr:colOff>0</xdr:colOff>
                    <xdr:row>16</xdr:row>
                    <xdr:rowOff>9525</xdr:rowOff>
                  </from>
                  <to>
                    <xdr:col>3</xdr:col>
                    <xdr:colOff>0</xdr:colOff>
                    <xdr:row>16</xdr:row>
                    <xdr:rowOff>238125</xdr:rowOff>
                  </to>
                </anchor>
              </controlPr>
            </control>
          </mc:Choice>
        </mc:AlternateContent>
        <mc:AlternateContent xmlns:mc="http://schemas.openxmlformats.org/markup-compatibility/2006">
          <mc:Choice Requires="x14">
            <control shapeId="160781" r:id="rId16" name="Check Box 13">
              <controlPr defaultSize="0" autoFill="0" autoLine="0" autoPict="0">
                <anchor moveWithCells="1">
                  <from>
                    <xdr:col>2</xdr:col>
                    <xdr:colOff>0</xdr:colOff>
                    <xdr:row>17</xdr:row>
                    <xdr:rowOff>19050</xdr:rowOff>
                  </from>
                  <to>
                    <xdr:col>3</xdr:col>
                    <xdr:colOff>19050</xdr:colOff>
                    <xdr:row>17</xdr:row>
                    <xdr:rowOff>200025</xdr:rowOff>
                  </to>
                </anchor>
              </controlPr>
            </control>
          </mc:Choice>
        </mc:AlternateContent>
        <mc:AlternateContent xmlns:mc="http://schemas.openxmlformats.org/markup-compatibility/2006">
          <mc:Choice Requires="x14">
            <control shapeId="160782" r:id="rId17" name="Check Box 14">
              <controlPr defaultSize="0" autoFill="0" autoLine="0" autoPict="0">
                <anchor moveWithCells="1">
                  <from>
                    <xdr:col>2</xdr:col>
                    <xdr:colOff>0</xdr:colOff>
                    <xdr:row>20</xdr:row>
                    <xdr:rowOff>28575</xdr:rowOff>
                  </from>
                  <to>
                    <xdr:col>2</xdr:col>
                    <xdr:colOff>180975</xdr:colOff>
                    <xdr:row>20</xdr:row>
                    <xdr:rowOff>209550</xdr:rowOff>
                  </to>
                </anchor>
              </controlPr>
            </control>
          </mc:Choice>
        </mc:AlternateContent>
        <mc:AlternateContent xmlns:mc="http://schemas.openxmlformats.org/markup-compatibility/2006">
          <mc:Choice Requires="x14">
            <control shapeId="160783" r:id="rId18" name="Check Box 15">
              <controlPr defaultSize="0" autoFill="0" autoLine="0" autoPict="0">
                <anchor moveWithCells="1">
                  <from>
                    <xdr:col>2</xdr:col>
                    <xdr:colOff>0</xdr:colOff>
                    <xdr:row>21</xdr:row>
                    <xdr:rowOff>0</xdr:rowOff>
                  </from>
                  <to>
                    <xdr:col>2</xdr:col>
                    <xdr:colOff>180975</xdr:colOff>
                    <xdr:row>21</xdr:row>
                    <xdr:rowOff>238125</xdr:rowOff>
                  </to>
                </anchor>
              </controlPr>
            </control>
          </mc:Choice>
        </mc:AlternateContent>
        <mc:AlternateContent xmlns:mc="http://schemas.openxmlformats.org/markup-compatibility/2006">
          <mc:Choice Requires="x14">
            <control shapeId="160784" r:id="rId19" name="Check Box 16">
              <controlPr defaultSize="0" autoFill="0" autoLine="0" autoPict="0">
                <anchor moveWithCells="1">
                  <from>
                    <xdr:col>2</xdr:col>
                    <xdr:colOff>0</xdr:colOff>
                    <xdr:row>22</xdr:row>
                    <xdr:rowOff>9525</xdr:rowOff>
                  </from>
                  <to>
                    <xdr:col>3</xdr:col>
                    <xdr:colOff>38100</xdr:colOff>
                    <xdr:row>22</xdr:row>
                    <xdr:rowOff>228600</xdr:rowOff>
                  </to>
                </anchor>
              </controlPr>
            </control>
          </mc:Choice>
        </mc:AlternateContent>
        <mc:AlternateContent xmlns:mc="http://schemas.openxmlformats.org/markup-compatibility/2006">
          <mc:Choice Requires="x14">
            <control shapeId="160785" r:id="rId20" name="Check Box 17">
              <controlPr defaultSize="0" autoFill="0" autoLine="0" autoPict="0">
                <anchor moveWithCells="1">
                  <from>
                    <xdr:col>2</xdr:col>
                    <xdr:colOff>0</xdr:colOff>
                    <xdr:row>23</xdr:row>
                    <xdr:rowOff>28575</xdr:rowOff>
                  </from>
                  <to>
                    <xdr:col>2</xdr:col>
                    <xdr:colOff>180975</xdr:colOff>
                    <xdr:row>23</xdr:row>
                    <xdr:rowOff>238125</xdr:rowOff>
                  </to>
                </anchor>
              </controlPr>
            </control>
          </mc:Choice>
        </mc:AlternateContent>
        <mc:AlternateContent xmlns:mc="http://schemas.openxmlformats.org/markup-compatibility/2006">
          <mc:Choice Requires="x14">
            <control shapeId="160786" r:id="rId21" name="Check Box 18">
              <controlPr defaultSize="0" autoFill="0" autoLine="0" autoPict="0">
                <anchor moveWithCells="1">
                  <from>
                    <xdr:col>8</xdr:col>
                    <xdr:colOff>123825</xdr:colOff>
                    <xdr:row>32</xdr:row>
                    <xdr:rowOff>57150</xdr:rowOff>
                  </from>
                  <to>
                    <xdr:col>9</xdr:col>
                    <xdr:colOff>114300</xdr:colOff>
                    <xdr:row>33</xdr:row>
                    <xdr:rowOff>0</xdr:rowOff>
                  </to>
                </anchor>
              </controlPr>
            </control>
          </mc:Choice>
        </mc:AlternateContent>
        <mc:AlternateContent xmlns:mc="http://schemas.openxmlformats.org/markup-compatibility/2006">
          <mc:Choice Requires="x14">
            <control shapeId="160787" r:id="rId22" name="Check Box 19">
              <controlPr defaultSize="0" autoFill="0" autoLine="0" autoPict="0">
                <anchor moveWithCells="1">
                  <from>
                    <xdr:col>11</xdr:col>
                    <xdr:colOff>76200</xdr:colOff>
                    <xdr:row>32</xdr:row>
                    <xdr:rowOff>28575</xdr:rowOff>
                  </from>
                  <to>
                    <xdr:col>12</xdr:col>
                    <xdr:colOff>95250</xdr:colOff>
                    <xdr:row>32</xdr:row>
                    <xdr:rowOff>238125</xdr:rowOff>
                  </to>
                </anchor>
              </controlPr>
            </control>
          </mc:Choice>
        </mc:AlternateContent>
        <mc:AlternateContent xmlns:mc="http://schemas.openxmlformats.org/markup-compatibility/2006">
          <mc:Choice Requires="x14">
            <control shapeId="160788" r:id="rId23" name="Check Box 20">
              <controlPr defaultSize="0" autoFill="0" autoLine="0" autoPict="0">
                <anchor moveWithCells="1">
                  <from>
                    <xdr:col>8</xdr:col>
                    <xdr:colOff>123825</xdr:colOff>
                    <xdr:row>33</xdr:row>
                    <xdr:rowOff>66675</xdr:rowOff>
                  </from>
                  <to>
                    <xdr:col>9</xdr:col>
                    <xdr:colOff>95250</xdr:colOff>
                    <xdr:row>33</xdr:row>
                    <xdr:rowOff>238125</xdr:rowOff>
                  </to>
                </anchor>
              </controlPr>
            </control>
          </mc:Choice>
        </mc:AlternateContent>
        <mc:AlternateContent xmlns:mc="http://schemas.openxmlformats.org/markup-compatibility/2006">
          <mc:Choice Requires="x14">
            <control shapeId="160789" r:id="rId24" name="Check Box 21">
              <controlPr defaultSize="0" autoFill="0" autoLine="0" autoPict="0">
                <anchor moveWithCells="1">
                  <from>
                    <xdr:col>15</xdr:col>
                    <xdr:colOff>133350</xdr:colOff>
                    <xdr:row>33</xdr:row>
                    <xdr:rowOff>47625</xdr:rowOff>
                  </from>
                  <to>
                    <xdr:col>16</xdr:col>
                    <xdr:colOff>114300</xdr:colOff>
                    <xdr:row>33</xdr:row>
                    <xdr:rowOff>238125</xdr:rowOff>
                  </to>
                </anchor>
              </controlPr>
            </control>
          </mc:Choice>
        </mc:AlternateContent>
        <mc:AlternateContent xmlns:mc="http://schemas.openxmlformats.org/markup-compatibility/2006">
          <mc:Choice Requires="x14">
            <control shapeId="160790" r:id="rId25" name="Check Box 22">
              <controlPr defaultSize="0" autoFill="0" autoLine="0" autoPict="0">
                <anchor moveWithCells="1">
                  <from>
                    <xdr:col>8</xdr:col>
                    <xdr:colOff>123825</xdr:colOff>
                    <xdr:row>34</xdr:row>
                    <xdr:rowOff>47625</xdr:rowOff>
                  </from>
                  <to>
                    <xdr:col>9</xdr:col>
                    <xdr:colOff>123825</xdr:colOff>
                    <xdr:row>35</xdr:row>
                    <xdr:rowOff>0</xdr:rowOff>
                  </to>
                </anchor>
              </controlPr>
            </control>
          </mc:Choice>
        </mc:AlternateContent>
        <mc:AlternateContent xmlns:mc="http://schemas.openxmlformats.org/markup-compatibility/2006">
          <mc:Choice Requires="x14">
            <control shapeId="160791" r:id="rId26" name="Check Box 23">
              <controlPr defaultSize="0" autoFill="0" autoLine="0" autoPict="0">
                <anchor moveWithCells="1">
                  <from>
                    <xdr:col>10</xdr:col>
                    <xdr:colOff>171450</xdr:colOff>
                    <xdr:row>35</xdr:row>
                    <xdr:rowOff>38100</xdr:rowOff>
                  </from>
                  <to>
                    <xdr:col>12</xdr:col>
                    <xdr:colOff>0</xdr:colOff>
                    <xdr:row>35</xdr:row>
                    <xdr:rowOff>238125</xdr:rowOff>
                  </to>
                </anchor>
              </controlPr>
            </control>
          </mc:Choice>
        </mc:AlternateContent>
        <mc:AlternateContent xmlns:mc="http://schemas.openxmlformats.org/markup-compatibility/2006">
          <mc:Choice Requires="x14">
            <control shapeId="160792" r:id="rId27" name="Check Box 24">
              <controlPr defaultSize="0" autoFill="0" autoLine="0" autoPict="0">
                <anchor moveWithCells="1">
                  <from>
                    <xdr:col>14</xdr:col>
                    <xdr:colOff>180975</xdr:colOff>
                    <xdr:row>35</xdr:row>
                    <xdr:rowOff>57150</xdr:rowOff>
                  </from>
                  <to>
                    <xdr:col>16</xdr:col>
                    <xdr:colOff>9525</xdr:colOff>
                    <xdr:row>35</xdr:row>
                    <xdr:rowOff>238125</xdr:rowOff>
                  </to>
                </anchor>
              </controlPr>
            </control>
          </mc:Choice>
        </mc:AlternateContent>
        <mc:AlternateContent xmlns:mc="http://schemas.openxmlformats.org/markup-compatibility/2006">
          <mc:Choice Requires="x14">
            <control shapeId="160793" r:id="rId28" name="Check Box 25">
              <controlPr defaultSize="0" autoFill="0" autoLine="0" autoPict="0">
                <anchor moveWithCells="1">
                  <from>
                    <xdr:col>1</xdr:col>
                    <xdr:colOff>180975</xdr:colOff>
                    <xdr:row>40</xdr:row>
                    <xdr:rowOff>28575</xdr:rowOff>
                  </from>
                  <to>
                    <xdr:col>2</xdr:col>
                    <xdr:colOff>180975</xdr:colOff>
                    <xdr:row>40</xdr:row>
                    <xdr:rowOff>219075</xdr:rowOff>
                  </to>
                </anchor>
              </controlPr>
            </control>
          </mc:Choice>
        </mc:AlternateContent>
        <mc:AlternateContent xmlns:mc="http://schemas.openxmlformats.org/markup-compatibility/2006">
          <mc:Choice Requires="x14">
            <control shapeId="160794" r:id="rId29" name="Check Box 26">
              <controlPr defaultSize="0" autoFill="0" autoLine="0" autoPict="0">
                <anchor moveWithCells="1">
                  <from>
                    <xdr:col>1</xdr:col>
                    <xdr:colOff>180975</xdr:colOff>
                    <xdr:row>41</xdr:row>
                    <xdr:rowOff>57150</xdr:rowOff>
                  </from>
                  <to>
                    <xdr:col>2</xdr:col>
                    <xdr:colOff>180975</xdr:colOff>
                    <xdr:row>42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AO88"/>
  <sheetViews>
    <sheetView showGridLines="0" view="pageBreakPreview" zoomScaleNormal="100" zoomScaleSheetLayoutView="100" workbookViewId="0">
      <selection activeCell="O7" sqref="O7:AN7"/>
    </sheetView>
  </sheetViews>
  <sheetFormatPr defaultRowHeight="11.25"/>
  <cols>
    <col min="1" max="38" width="2.5" style="91" customWidth="1"/>
    <col min="39" max="16384" width="9" style="91"/>
  </cols>
  <sheetData>
    <row r="1" spans="1:39" ht="7.5" customHeight="1">
      <c r="A1" s="184"/>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4"/>
    </row>
    <row r="2" spans="1:39" ht="13.5">
      <c r="A2" s="407" t="s">
        <v>655</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row>
    <row r="3" spans="1:39" ht="7.5" customHeight="1">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row>
    <row r="4" spans="1:39" ht="15" customHeight="1">
      <c r="A4" s="215"/>
      <c r="B4" s="419" t="s">
        <v>654</v>
      </c>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19"/>
      <c r="AL4" s="419"/>
      <c r="AM4" s="419"/>
    </row>
    <row r="5" spans="1:39" ht="5.25" customHeight="1">
      <c r="A5" s="184"/>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row>
    <row r="6" spans="1:39" ht="20.100000000000001" customHeight="1">
      <c r="A6" s="184"/>
      <c r="B6" s="184" t="s">
        <v>653</v>
      </c>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row>
    <row r="7" spans="1:39" ht="20.100000000000001" customHeight="1">
      <c r="A7" s="184"/>
      <c r="B7" s="188"/>
      <c r="C7" s="423"/>
      <c r="D7" s="423"/>
      <c r="E7" s="423"/>
      <c r="F7" s="423"/>
      <c r="G7" s="423"/>
      <c r="H7" s="423"/>
      <c r="I7" s="423"/>
      <c r="J7" s="423"/>
      <c r="K7" s="423"/>
      <c r="L7" s="423"/>
      <c r="M7" s="423"/>
      <c r="N7" s="423"/>
      <c r="O7" s="423"/>
      <c r="P7" s="423"/>
      <c r="Q7" s="423"/>
      <c r="R7" s="423"/>
      <c r="S7" s="423"/>
      <c r="T7" s="423"/>
      <c r="U7" s="423"/>
      <c r="V7" s="423"/>
      <c r="W7" s="423"/>
      <c r="X7" s="423"/>
      <c r="Y7" s="423"/>
      <c r="Z7" s="423"/>
      <c r="AA7" s="423"/>
      <c r="AB7" s="423"/>
      <c r="AC7" s="423"/>
      <c r="AD7" s="423"/>
      <c r="AE7" s="423"/>
      <c r="AF7" s="423"/>
      <c r="AG7" s="423"/>
      <c r="AH7" s="423"/>
      <c r="AI7" s="188"/>
      <c r="AJ7" s="188"/>
      <c r="AK7" s="190"/>
    </row>
    <row r="8" spans="1:39" ht="5.25" customHeight="1">
      <c r="A8" s="184"/>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row>
    <row r="9" spans="1:39" ht="20.100000000000001" customHeight="1">
      <c r="A9" s="184"/>
      <c r="B9" s="184" t="s">
        <v>795</v>
      </c>
      <c r="C9" s="184"/>
      <c r="D9" s="184"/>
      <c r="E9" s="184"/>
      <c r="F9" s="184"/>
      <c r="G9" s="184"/>
      <c r="H9" s="184"/>
      <c r="I9" s="184"/>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row>
    <row r="10" spans="1:39" s="47" customFormat="1" ht="20.100000000000001" customHeight="1">
      <c r="A10" s="44"/>
      <c r="B10" s="44"/>
      <c r="C10" s="44" t="s">
        <v>796</v>
      </c>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row>
    <row r="11" spans="1:39" s="47" customFormat="1" ht="20.100000000000001" customHeight="1">
      <c r="B11" s="214"/>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417"/>
      <c r="AI11" s="417"/>
      <c r="AJ11" s="417"/>
      <c r="AK11" s="417"/>
      <c r="AM11" s="73"/>
    </row>
    <row r="12" spans="1:39" ht="6" customHeight="1"/>
    <row r="13" spans="1:39" ht="20.100000000000001" customHeight="1">
      <c r="B13" s="184" t="s">
        <v>652</v>
      </c>
    </row>
    <row r="14" spans="1:39" ht="20.100000000000001" customHeight="1">
      <c r="B14" s="184"/>
      <c r="C14" s="284" t="s">
        <v>651</v>
      </c>
    </row>
    <row r="15" spans="1:39" ht="20.100000000000001" customHeight="1">
      <c r="B15" s="184"/>
      <c r="D15" s="20"/>
      <c r="I15" s="20"/>
      <c r="N15" s="20"/>
      <c r="R15" s="20"/>
      <c r="W15" s="20"/>
      <c r="AA15" s="20"/>
    </row>
    <row r="16" spans="1:39" ht="20.100000000000001" customHeight="1">
      <c r="B16" s="190"/>
      <c r="C16" s="220"/>
      <c r="D16" s="191"/>
      <c r="E16" s="220"/>
      <c r="F16" s="220"/>
      <c r="G16" s="220"/>
      <c r="H16" s="220"/>
      <c r="I16" s="191"/>
      <c r="J16" s="220"/>
      <c r="K16" s="191"/>
      <c r="L16" s="191"/>
      <c r="M16" s="191"/>
      <c r="N16" s="191"/>
      <c r="O16" s="191"/>
      <c r="P16" s="191"/>
      <c r="Q16" s="191"/>
      <c r="R16" s="191"/>
      <c r="S16" s="191"/>
      <c r="T16" s="191"/>
      <c r="U16" s="191"/>
      <c r="V16" s="191"/>
      <c r="W16" s="191"/>
      <c r="X16" s="191"/>
      <c r="Y16" s="191"/>
      <c r="Z16" s="191"/>
      <c r="AA16" s="191"/>
      <c r="AB16" s="263"/>
      <c r="AC16" s="263"/>
      <c r="AD16" s="263"/>
      <c r="AE16" s="263"/>
      <c r="AF16" s="263"/>
      <c r="AG16" s="263"/>
      <c r="AH16" s="263"/>
      <c r="AI16" s="263"/>
      <c r="AJ16" s="263"/>
      <c r="AK16" s="263"/>
      <c r="AL16" s="283"/>
      <c r="AM16" s="283"/>
    </row>
    <row r="17" spans="2:37" ht="6" customHeight="1"/>
    <row r="18" spans="2:37" ht="20.100000000000001" customHeight="1">
      <c r="B18" s="184" t="s">
        <v>527</v>
      </c>
    </row>
    <row r="19" spans="2:37" s="92" customFormat="1" ht="20.100000000000001" customHeight="1">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row>
    <row r="20" spans="2:37" s="92" customFormat="1" ht="20.100000000000001" customHeight="1">
      <c r="B20" s="49"/>
      <c r="C20" s="49"/>
      <c r="D20" s="49"/>
      <c r="E20" s="49"/>
      <c r="F20" s="49"/>
      <c r="G20" s="49"/>
      <c r="H20" s="49"/>
      <c r="I20" s="49"/>
      <c r="J20" s="49"/>
      <c r="K20" s="49"/>
      <c r="L20" s="49"/>
      <c r="M20" s="49"/>
      <c r="N20" s="49"/>
      <c r="O20" s="49"/>
      <c r="P20" s="49"/>
      <c r="Q20" s="49"/>
      <c r="R20" s="49"/>
      <c r="S20" s="49"/>
      <c r="T20" s="49"/>
      <c r="U20" s="49"/>
      <c r="V20" s="49"/>
      <c r="W20" s="49"/>
      <c r="X20" s="49"/>
      <c r="Y20" s="49"/>
      <c r="Z20" s="211"/>
      <c r="AA20" s="211"/>
      <c r="AB20" s="211"/>
      <c r="AC20" s="211"/>
    </row>
    <row r="21" spans="2:37" s="92" customFormat="1" ht="20.100000000000001" customHeight="1">
      <c r="B21" s="50"/>
      <c r="C21" s="50"/>
      <c r="D21" s="50"/>
      <c r="E21" s="50"/>
      <c r="F21" s="50"/>
      <c r="G21" s="50"/>
      <c r="H21" s="50"/>
      <c r="I21" s="50"/>
      <c r="J21" s="50"/>
      <c r="K21" s="50"/>
      <c r="L21" s="50"/>
      <c r="M21" s="50" t="s">
        <v>14</v>
      </c>
      <c r="N21" s="418"/>
      <c r="O21" s="418"/>
      <c r="P21" s="418"/>
      <c r="Q21" s="418"/>
      <c r="R21" s="418"/>
      <c r="S21" s="418"/>
      <c r="T21" s="418"/>
      <c r="U21" s="418"/>
      <c r="V21" s="418"/>
      <c r="W21" s="418"/>
      <c r="X21" s="50" t="s">
        <v>15</v>
      </c>
      <c r="Y21" s="50"/>
      <c r="Z21" s="217"/>
      <c r="AA21" s="217"/>
      <c r="AB21" s="217"/>
      <c r="AC21" s="217"/>
      <c r="AD21" s="193"/>
      <c r="AE21" s="193"/>
      <c r="AF21" s="193"/>
      <c r="AG21" s="193"/>
      <c r="AH21" s="193"/>
      <c r="AI21" s="193"/>
      <c r="AJ21" s="193"/>
      <c r="AK21" s="193"/>
    </row>
    <row r="22" spans="2:37" s="92" customFormat="1" ht="6" customHeight="1">
      <c r="B22" s="49"/>
      <c r="C22" s="49"/>
      <c r="D22" s="49"/>
      <c r="E22" s="49"/>
      <c r="F22" s="49"/>
      <c r="G22" s="49"/>
      <c r="H22" s="49"/>
      <c r="I22" s="49"/>
      <c r="J22" s="49"/>
      <c r="K22" s="49"/>
      <c r="L22" s="49"/>
      <c r="M22" s="49"/>
      <c r="N22" s="194"/>
      <c r="O22" s="194"/>
      <c r="P22" s="194"/>
      <c r="Q22" s="194"/>
      <c r="R22" s="194"/>
      <c r="S22" s="194"/>
      <c r="T22" s="194"/>
      <c r="U22" s="194"/>
      <c r="V22" s="194"/>
      <c r="W22" s="194"/>
      <c r="X22" s="49"/>
      <c r="Y22" s="49"/>
      <c r="Z22" s="211"/>
      <c r="AA22" s="211"/>
      <c r="AB22" s="211"/>
      <c r="AC22" s="211"/>
    </row>
    <row r="23" spans="2:37" s="49" customFormat="1" ht="20.100000000000001" customHeight="1">
      <c r="B23" s="44" t="s">
        <v>528</v>
      </c>
    </row>
    <row r="24" spans="2:37" s="49" customFormat="1" ht="20.100000000000001" customHeight="1">
      <c r="B24" s="44" t="s">
        <v>496</v>
      </c>
    </row>
    <row r="25" spans="2:37" s="49" customFormat="1" ht="20.100000000000001" customHeight="1">
      <c r="B25" s="44"/>
      <c r="C25" s="44" t="s">
        <v>497</v>
      </c>
    </row>
    <row r="26" spans="2:37" s="49" customFormat="1" ht="20.100000000000001" customHeight="1">
      <c r="B26" s="44"/>
      <c r="C26" s="44" t="s">
        <v>498</v>
      </c>
    </row>
    <row r="27" spans="2:37" s="49" customFormat="1" ht="20.100000000000001" customHeight="1">
      <c r="B27" s="44"/>
      <c r="C27" s="44"/>
      <c r="M27" s="183" t="s">
        <v>499</v>
      </c>
      <c r="N27" s="422"/>
      <c r="O27" s="422"/>
      <c r="P27" s="422"/>
      <c r="Q27" s="422"/>
      <c r="R27" s="422"/>
      <c r="S27" s="422"/>
      <c r="T27" s="422"/>
      <c r="U27" s="422"/>
      <c r="V27" s="422"/>
      <c r="W27" s="422"/>
      <c r="X27" s="49" t="s">
        <v>500</v>
      </c>
      <c r="Y27" s="218" t="s">
        <v>501</v>
      </c>
    </row>
    <row r="28" spans="2:37" s="49" customFormat="1" ht="20.100000000000001" customHeight="1">
      <c r="B28" s="44"/>
      <c r="C28" s="44" t="s">
        <v>502</v>
      </c>
      <c r="M28" s="183"/>
      <c r="N28" s="282"/>
      <c r="O28" s="282"/>
      <c r="P28" s="282"/>
      <c r="Q28" s="282"/>
      <c r="R28" s="282"/>
      <c r="S28" s="282"/>
      <c r="T28" s="282"/>
      <c r="U28" s="282"/>
      <c r="V28" s="282"/>
      <c r="W28" s="282"/>
      <c r="Y28" s="218"/>
    </row>
    <row r="29" spans="2:37" s="49" customFormat="1" ht="20.100000000000001" customHeight="1">
      <c r="B29" s="44"/>
      <c r="C29" s="44" t="s">
        <v>503</v>
      </c>
      <c r="M29" s="420"/>
      <c r="N29" s="420"/>
      <c r="O29" s="420"/>
      <c r="P29" s="420"/>
      <c r="Q29" s="420"/>
      <c r="R29" s="420"/>
      <c r="S29" s="420"/>
      <c r="T29" s="420"/>
      <c r="U29" s="420"/>
      <c r="V29" s="420"/>
      <c r="W29" s="420"/>
      <c r="X29" s="49" t="s">
        <v>500</v>
      </c>
      <c r="Y29" s="218"/>
    </row>
    <row r="30" spans="2:37" s="49" customFormat="1" ht="20.100000000000001" customHeight="1">
      <c r="B30" s="44"/>
      <c r="C30" s="49" t="s">
        <v>504</v>
      </c>
      <c r="M30" s="211"/>
      <c r="N30" s="211"/>
      <c r="O30" s="211"/>
      <c r="P30" s="211"/>
      <c r="Q30" s="211"/>
      <c r="R30" s="211"/>
      <c r="S30" s="211"/>
      <c r="T30" s="211"/>
      <c r="U30" s="211"/>
      <c r="V30" s="211"/>
      <c r="W30" s="211"/>
      <c r="Y30" s="218"/>
    </row>
    <row r="31" spans="2:37" s="49" customFormat="1" ht="6" customHeight="1">
      <c r="B31" s="44"/>
      <c r="M31" s="211"/>
      <c r="N31" s="211"/>
      <c r="O31" s="211"/>
      <c r="P31" s="211"/>
      <c r="Q31" s="211"/>
      <c r="R31" s="211"/>
      <c r="S31" s="211"/>
      <c r="T31" s="211"/>
      <c r="U31" s="211"/>
      <c r="V31" s="211"/>
      <c r="W31" s="211"/>
      <c r="Y31" s="218"/>
    </row>
    <row r="32" spans="2:37" s="49" customFormat="1" ht="20.100000000000001" customHeight="1">
      <c r="B32" s="44" t="s">
        <v>650</v>
      </c>
      <c r="M32" s="211"/>
      <c r="N32" s="211"/>
      <c r="O32" s="211"/>
      <c r="P32" s="211"/>
      <c r="Q32" s="211"/>
      <c r="R32" s="211"/>
      <c r="S32" s="211"/>
      <c r="T32" s="211"/>
      <c r="U32" s="211"/>
      <c r="V32" s="211"/>
      <c r="W32" s="211"/>
      <c r="Y32" s="218"/>
    </row>
    <row r="33" spans="2:37" s="49" customFormat="1" ht="20.100000000000001" customHeight="1">
      <c r="B33" s="44"/>
      <c r="C33" s="44" t="s">
        <v>649</v>
      </c>
      <c r="M33" s="211"/>
      <c r="N33" s="211"/>
      <c r="O33" s="211"/>
      <c r="P33" s="211"/>
      <c r="Q33" s="211"/>
      <c r="R33" s="211"/>
      <c r="S33" s="211"/>
      <c r="T33" s="211"/>
      <c r="U33" s="211"/>
      <c r="V33" s="211"/>
      <c r="W33" s="211"/>
      <c r="Y33" s="218"/>
    </row>
    <row r="34" spans="2:37" s="49" customFormat="1" ht="6" customHeight="1">
      <c r="B34" s="44"/>
      <c r="C34" s="44"/>
      <c r="M34" s="211"/>
      <c r="N34" s="211"/>
      <c r="O34" s="211"/>
      <c r="P34" s="211"/>
      <c r="Q34" s="211"/>
      <c r="R34" s="211"/>
      <c r="S34" s="211"/>
      <c r="T34" s="211"/>
      <c r="U34" s="211"/>
      <c r="V34" s="211"/>
      <c r="W34" s="211"/>
      <c r="Y34" s="218"/>
    </row>
    <row r="35" spans="2:37" s="49" customFormat="1" ht="20.100000000000001" customHeight="1">
      <c r="B35" s="44" t="s">
        <v>505</v>
      </c>
      <c r="C35" s="44"/>
      <c r="M35" s="211"/>
      <c r="N35" s="211"/>
      <c r="O35" s="211"/>
      <c r="P35" s="211"/>
      <c r="Q35" s="211"/>
      <c r="R35" s="211"/>
      <c r="S35" s="211"/>
      <c r="T35" s="211"/>
      <c r="U35" s="211"/>
      <c r="V35" s="211"/>
      <c r="W35" s="211"/>
      <c r="Y35" s="218"/>
    </row>
    <row r="36" spans="2:37" s="49" customFormat="1" ht="20.100000000000001" customHeight="1">
      <c r="B36" s="44"/>
      <c r="C36" s="44"/>
      <c r="M36" s="211"/>
      <c r="N36" s="211"/>
      <c r="O36" s="211"/>
      <c r="P36" s="211"/>
      <c r="Q36" s="211"/>
      <c r="R36" s="211"/>
      <c r="S36" s="211"/>
      <c r="T36" s="211"/>
      <c r="U36" s="211"/>
      <c r="V36" s="211"/>
      <c r="W36" s="211"/>
      <c r="Y36" s="218"/>
    </row>
    <row r="37" spans="2:37" s="49" customFormat="1" ht="20.100000000000001" customHeight="1">
      <c r="B37" s="44"/>
      <c r="C37" s="44"/>
      <c r="M37" s="211"/>
      <c r="N37" s="211"/>
      <c r="O37" s="211"/>
      <c r="P37" s="211"/>
      <c r="Q37" s="211"/>
      <c r="R37" s="211"/>
      <c r="S37" s="211"/>
      <c r="T37" s="211"/>
      <c r="U37" s="211"/>
      <c r="V37" s="211"/>
      <c r="W37" s="211"/>
      <c r="Y37" s="218"/>
    </row>
    <row r="38" spans="2:37" s="49" customFormat="1" ht="20.100000000000001" customHeight="1">
      <c r="B38" s="44"/>
      <c r="C38" s="49" t="s">
        <v>506</v>
      </c>
      <c r="M38" s="211"/>
      <c r="N38" s="211"/>
      <c r="O38" s="211"/>
      <c r="P38" s="211"/>
      <c r="Q38" s="211"/>
      <c r="R38" s="211"/>
      <c r="S38" s="211"/>
      <c r="T38" s="211"/>
      <c r="U38" s="211"/>
      <c r="V38" s="211"/>
      <c r="W38" s="211"/>
      <c r="Y38" s="218"/>
    </row>
    <row r="39" spans="2:37" s="49" customFormat="1" ht="20.100000000000001" customHeight="1">
      <c r="B39" s="44"/>
      <c r="C39" s="49" t="s">
        <v>648</v>
      </c>
      <c r="M39" s="211"/>
      <c r="N39" s="211"/>
      <c r="O39" s="211"/>
      <c r="P39" s="211"/>
      <c r="Q39" s="211"/>
      <c r="R39" s="211"/>
      <c r="S39" s="211"/>
      <c r="T39" s="211"/>
      <c r="U39" s="211"/>
      <c r="V39" s="211"/>
      <c r="W39" s="211"/>
      <c r="Y39" s="218"/>
    </row>
    <row r="40" spans="2:37" s="49" customFormat="1" ht="20.100000000000001" customHeight="1">
      <c r="B40" s="197"/>
      <c r="C40" s="50" t="s">
        <v>647</v>
      </c>
      <c r="D40" s="50"/>
      <c r="E40" s="50"/>
      <c r="F40" s="50"/>
      <c r="G40" s="50"/>
      <c r="H40" s="50"/>
      <c r="I40" s="50"/>
      <c r="J40" s="50"/>
      <c r="K40" s="50"/>
      <c r="L40" s="50"/>
      <c r="M40" s="217"/>
      <c r="N40" s="217"/>
      <c r="O40" s="217"/>
      <c r="P40" s="217"/>
      <c r="Q40" s="217"/>
      <c r="R40" s="217"/>
      <c r="S40" s="217"/>
      <c r="T40" s="217"/>
      <c r="U40" s="217"/>
      <c r="V40" s="217"/>
      <c r="W40" s="217"/>
      <c r="X40" s="50"/>
      <c r="Y40" s="219"/>
      <c r="Z40" s="50"/>
      <c r="AA40" s="50"/>
      <c r="AB40" s="50"/>
      <c r="AC40" s="50"/>
      <c r="AD40" s="50"/>
      <c r="AE40" s="50"/>
      <c r="AF40" s="50"/>
      <c r="AG40" s="50"/>
      <c r="AH40" s="50"/>
      <c r="AI40" s="50"/>
      <c r="AJ40" s="50"/>
      <c r="AK40" s="50"/>
    </row>
    <row r="41" spans="2:37" s="49" customFormat="1" ht="6" customHeight="1">
      <c r="B41" s="44"/>
      <c r="C41" s="44"/>
      <c r="M41" s="211"/>
      <c r="N41" s="211"/>
      <c r="O41" s="211"/>
      <c r="P41" s="211"/>
      <c r="Q41" s="211"/>
      <c r="R41" s="211"/>
      <c r="S41" s="211"/>
      <c r="T41" s="211"/>
      <c r="U41" s="211"/>
      <c r="V41" s="211"/>
      <c r="W41" s="211"/>
      <c r="Y41" s="218"/>
    </row>
    <row r="42" spans="2:37" s="49" customFormat="1" ht="20.100000000000001" customHeight="1">
      <c r="B42" s="44" t="s">
        <v>646</v>
      </c>
    </row>
    <row r="43" spans="2:37" s="49" customFormat="1" ht="20.100000000000001" customHeight="1">
      <c r="B43" s="50"/>
      <c r="C43" s="50" t="s">
        <v>645</v>
      </c>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row>
    <row r="44" spans="2:37" s="92" customFormat="1" ht="6" customHeight="1"/>
    <row r="45" spans="2:37" s="92" customFormat="1" ht="20.100000000000001" customHeight="1">
      <c r="B45" s="195" t="s">
        <v>644</v>
      </c>
    </row>
    <row r="46" spans="2:37" s="43" customFormat="1" ht="20.100000000000001" customHeight="1">
      <c r="D46" s="44" t="s">
        <v>233</v>
      </c>
      <c r="K46" s="73"/>
      <c r="Q46" s="73"/>
      <c r="X46" s="73"/>
      <c r="AF46" s="44"/>
    </row>
    <row r="47" spans="2:37" s="43" customFormat="1" ht="20.100000000000001" customHeight="1">
      <c r="D47" s="44" t="s">
        <v>643</v>
      </c>
      <c r="K47" s="73" t="s">
        <v>642</v>
      </c>
      <c r="Q47" s="73"/>
      <c r="X47" s="73"/>
      <c r="AF47" s="44"/>
    </row>
    <row r="48" spans="2:37" s="43" customFormat="1" ht="20.100000000000001" customHeight="1">
      <c r="B48" s="220"/>
      <c r="C48" s="220"/>
      <c r="D48" s="197" t="s">
        <v>641</v>
      </c>
      <c r="E48" s="220"/>
      <c r="F48" s="220"/>
      <c r="G48" s="220"/>
      <c r="H48" s="220"/>
      <c r="I48" s="220"/>
      <c r="J48" s="220"/>
      <c r="K48" s="213" t="s">
        <v>640</v>
      </c>
      <c r="L48" s="220"/>
      <c r="M48" s="220"/>
      <c r="N48" s="220"/>
      <c r="O48" s="220"/>
      <c r="P48" s="220"/>
      <c r="Q48" s="213"/>
      <c r="R48" s="220"/>
      <c r="S48" s="220"/>
      <c r="T48" s="220"/>
      <c r="U48" s="220"/>
      <c r="V48" s="220"/>
      <c r="W48" s="220"/>
      <c r="X48" s="213"/>
      <c r="Y48" s="220"/>
      <c r="Z48" s="220"/>
      <c r="AA48" s="220"/>
      <c r="AB48" s="220"/>
      <c r="AC48" s="220"/>
      <c r="AD48" s="220"/>
      <c r="AE48" s="220"/>
      <c r="AF48" s="197"/>
      <c r="AG48" s="220"/>
      <c r="AH48" s="220"/>
      <c r="AI48" s="220"/>
      <c r="AJ48" s="220"/>
      <c r="AK48" s="220"/>
    </row>
    <row r="49" spans="2:37" s="92" customFormat="1" ht="5.25" customHeight="1">
      <c r="U49" s="196"/>
      <c r="V49" s="196"/>
      <c r="W49" s="196"/>
      <c r="X49" s="196"/>
      <c r="Y49" s="196"/>
    </row>
    <row r="50" spans="2:37" s="92" customFormat="1" ht="19.5" customHeight="1">
      <c r="B50" s="44" t="s">
        <v>639</v>
      </c>
      <c r="C50" s="43"/>
      <c r="D50" s="7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row>
    <row r="51" spans="2:37" s="92" customFormat="1" ht="19.5" customHeight="1">
      <c r="B51" s="43"/>
      <c r="C51" s="43"/>
      <c r="D51" s="73" t="s">
        <v>638</v>
      </c>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row>
    <row r="52" spans="2:37" s="92" customFormat="1" ht="19.5" customHeight="1">
      <c r="B52" s="73"/>
      <c r="C52" s="83" t="s">
        <v>637</v>
      </c>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row>
    <row r="53" spans="2:37" s="92" customFormat="1" ht="19.5" customHeight="1">
      <c r="B53" s="73"/>
      <c r="C53" s="73"/>
      <c r="D53" s="83" t="s">
        <v>636</v>
      </c>
      <c r="E53" s="73"/>
      <c r="F53" s="73"/>
      <c r="G53" s="73"/>
      <c r="H53" s="73"/>
      <c r="I53" s="73"/>
      <c r="J53" s="73"/>
      <c r="K53" s="73"/>
      <c r="L53" s="73"/>
      <c r="M53" s="73"/>
      <c r="N53" s="73"/>
      <c r="O53" s="73"/>
      <c r="P53" s="73"/>
      <c r="Q53" s="73"/>
      <c r="R53" s="73"/>
      <c r="S53" s="73"/>
      <c r="T53" s="73" t="s">
        <v>635</v>
      </c>
      <c r="U53" s="73"/>
      <c r="V53" s="73"/>
      <c r="W53" s="73"/>
      <c r="X53" s="73"/>
      <c r="Y53" s="73"/>
      <c r="Z53" s="73"/>
      <c r="AA53" s="73"/>
      <c r="AB53" s="73"/>
      <c r="AC53" s="73"/>
      <c r="AD53" s="73"/>
      <c r="AE53" s="73"/>
      <c r="AF53" s="73"/>
      <c r="AG53" s="73"/>
    </row>
    <row r="54" spans="2:37" s="92" customFormat="1" ht="19.5" customHeight="1">
      <c r="B54" s="73"/>
      <c r="C54" s="73"/>
      <c r="D54" s="83" t="s">
        <v>634</v>
      </c>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2:37" s="92" customFormat="1" ht="19.5" customHeight="1">
      <c r="B55" s="73"/>
      <c r="C55" s="73"/>
      <c r="D55" s="83" t="s">
        <v>633</v>
      </c>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2:37" s="92" customFormat="1" ht="19.5" customHeight="1">
      <c r="B56" s="73"/>
      <c r="C56" s="73"/>
      <c r="D56" s="83" t="s">
        <v>632</v>
      </c>
      <c r="E56" s="73"/>
      <c r="F56" s="73"/>
      <c r="G56" s="73"/>
      <c r="H56" s="73"/>
      <c r="I56" s="73"/>
      <c r="J56" s="73"/>
      <c r="K56" s="73"/>
      <c r="L56" s="73"/>
      <c r="M56" s="73"/>
      <c r="N56" s="73"/>
      <c r="O56" s="73"/>
      <c r="P56" s="73"/>
      <c r="Q56" s="73"/>
      <c r="R56" s="73"/>
      <c r="S56" s="73"/>
      <c r="T56" s="73" t="s">
        <v>631</v>
      </c>
      <c r="U56" s="73"/>
      <c r="V56" s="73"/>
      <c r="W56" s="73"/>
      <c r="X56" s="73"/>
      <c r="Y56" s="73"/>
      <c r="Z56" s="73"/>
      <c r="AA56" s="73"/>
      <c r="AB56" s="73"/>
      <c r="AC56" s="73"/>
      <c r="AD56" s="73"/>
      <c r="AE56" s="73"/>
      <c r="AF56" s="73"/>
      <c r="AG56" s="73"/>
    </row>
    <row r="57" spans="2:37" s="92" customFormat="1" ht="19.5" customHeight="1">
      <c r="B57" s="73"/>
      <c r="C57" s="73"/>
      <c r="D57" s="73" t="s">
        <v>630</v>
      </c>
      <c r="E57" s="73"/>
      <c r="F57" s="73"/>
      <c r="G57" s="73"/>
      <c r="H57" s="73"/>
      <c r="I57" s="73"/>
      <c r="J57" s="73"/>
      <c r="K57" s="73"/>
      <c r="L57" s="73"/>
      <c r="M57" s="73"/>
      <c r="N57" s="73"/>
      <c r="O57" s="73"/>
      <c r="P57" s="73"/>
      <c r="Q57" s="73"/>
      <c r="R57" s="73"/>
      <c r="S57" s="73"/>
      <c r="T57" s="73" t="s">
        <v>629</v>
      </c>
      <c r="U57" s="73"/>
      <c r="V57" s="73"/>
      <c r="W57" s="73"/>
      <c r="X57" s="73"/>
      <c r="Y57" s="73"/>
      <c r="Z57" s="73"/>
      <c r="AA57" s="73"/>
      <c r="AB57" s="73"/>
      <c r="AC57" s="73"/>
      <c r="AD57" s="73"/>
      <c r="AE57" s="73"/>
      <c r="AF57" s="73"/>
      <c r="AG57" s="73"/>
    </row>
    <row r="58" spans="2:37" s="92" customFormat="1" ht="19.5" customHeight="1">
      <c r="B58" s="73"/>
      <c r="C58" s="73"/>
      <c r="D58" s="73" t="s">
        <v>628</v>
      </c>
      <c r="E58" s="73"/>
      <c r="F58" s="73"/>
      <c r="G58" s="73"/>
      <c r="H58" s="73"/>
      <c r="I58" s="73"/>
      <c r="J58" s="73"/>
      <c r="K58" s="73"/>
      <c r="L58" s="73"/>
      <c r="M58" s="73"/>
      <c r="N58" s="73"/>
      <c r="O58" s="73"/>
      <c r="P58" s="73"/>
      <c r="Q58" s="73"/>
      <c r="R58" s="44"/>
      <c r="S58" s="44"/>
      <c r="T58" s="44" t="s">
        <v>627</v>
      </c>
      <c r="U58" s="44"/>
      <c r="V58" s="73"/>
      <c r="W58" s="73"/>
      <c r="X58" s="73"/>
      <c r="Y58" s="73"/>
      <c r="Z58" s="73"/>
      <c r="AA58" s="73"/>
      <c r="AB58" s="73"/>
      <c r="AC58" s="73"/>
      <c r="AD58" s="73"/>
      <c r="AE58" s="73"/>
      <c r="AF58" s="73"/>
      <c r="AG58" s="73"/>
    </row>
    <row r="59" spans="2:37" s="92" customFormat="1" ht="19.5" customHeight="1">
      <c r="B59" s="44"/>
      <c r="C59" s="44"/>
      <c r="D59" s="44" t="s">
        <v>626</v>
      </c>
      <c r="E59" s="49"/>
      <c r="F59" s="44"/>
      <c r="G59" s="44"/>
      <c r="H59" s="44"/>
      <c r="I59" s="44"/>
      <c r="J59" s="44"/>
      <c r="K59" s="44"/>
      <c r="L59" s="44"/>
      <c r="M59" s="44"/>
      <c r="N59" s="44"/>
      <c r="O59" s="44"/>
      <c r="P59" s="44"/>
      <c r="Q59" s="44"/>
      <c r="R59" s="47"/>
      <c r="S59" s="47"/>
      <c r="T59" s="47"/>
      <c r="U59" s="47"/>
      <c r="V59" s="47"/>
      <c r="W59" s="47"/>
      <c r="X59" s="47"/>
      <c r="Y59" s="47"/>
      <c r="Z59" s="47"/>
      <c r="AA59" s="47"/>
      <c r="AB59" s="47"/>
      <c r="AC59" s="44"/>
      <c r="AD59" s="44"/>
      <c r="AE59" s="44"/>
      <c r="AF59" s="44"/>
      <c r="AG59" s="44"/>
    </row>
    <row r="60" spans="2:37" s="92" customFormat="1" ht="19.5" customHeight="1">
      <c r="B60" s="44"/>
      <c r="C60" s="44"/>
      <c r="D60" s="44" t="s">
        <v>625</v>
      </c>
      <c r="E60" s="49"/>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row>
    <row r="61" spans="2:37" s="92" customFormat="1" ht="19.5" customHeight="1">
      <c r="B61" s="44"/>
      <c r="C61" s="44"/>
      <c r="D61" s="44" t="s">
        <v>624</v>
      </c>
      <c r="E61" s="49"/>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row>
    <row r="62" spans="2:37" s="92" customFormat="1" ht="19.5" customHeight="1">
      <c r="B62" s="44"/>
      <c r="C62" s="44"/>
      <c r="D62" s="44" t="s">
        <v>623</v>
      </c>
      <c r="E62" s="49"/>
      <c r="F62" s="44"/>
      <c r="G62" s="44"/>
      <c r="H62" s="44"/>
      <c r="I62" s="44"/>
      <c r="J62" s="44"/>
      <c r="K62" s="44"/>
      <c r="L62" s="44"/>
      <c r="M62" s="44"/>
      <c r="N62" s="44"/>
      <c r="O62" s="44"/>
      <c r="P62" s="44"/>
      <c r="Q62" s="44"/>
      <c r="R62" s="44"/>
      <c r="S62" s="44"/>
      <c r="T62" s="44"/>
      <c r="U62" s="44" t="s">
        <v>622</v>
      </c>
      <c r="V62" s="44"/>
      <c r="W62" s="44"/>
      <c r="X62" s="44"/>
      <c r="Y62" s="44"/>
      <c r="Z62" s="44"/>
      <c r="AA62" s="44"/>
      <c r="AB62" s="44"/>
      <c r="AC62" s="44"/>
      <c r="AD62" s="44"/>
      <c r="AE62" s="44"/>
      <c r="AF62" s="44"/>
      <c r="AG62" s="44"/>
    </row>
    <row r="63" spans="2:37" s="92" customFormat="1" ht="19.5" customHeight="1">
      <c r="B63" s="197"/>
      <c r="C63" s="197"/>
      <c r="D63" s="197" t="s">
        <v>621</v>
      </c>
      <c r="E63" s="50"/>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3"/>
      <c r="AI63" s="193"/>
      <c r="AJ63" s="193"/>
      <c r="AK63" s="193"/>
    </row>
    <row r="64" spans="2:37" s="92" customFormat="1" ht="6" customHeight="1">
      <c r="U64" s="196"/>
      <c r="V64" s="196"/>
      <c r="W64" s="196"/>
      <c r="X64" s="196"/>
      <c r="Y64" s="196"/>
    </row>
    <row r="65" spans="1:41" s="221" customFormat="1" ht="20.100000000000001" customHeight="1">
      <c r="B65" s="44" t="s">
        <v>620</v>
      </c>
      <c r="H65" s="222"/>
    </row>
    <row r="66" spans="1:41" s="44" customFormat="1" ht="20.100000000000001" customHeight="1">
      <c r="B66" s="197"/>
      <c r="C66" s="197"/>
      <c r="D66" s="197" t="s">
        <v>214</v>
      </c>
      <c r="E66" s="197"/>
      <c r="F66" s="197"/>
      <c r="G66" s="197"/>
      <c r="H66" s="197"/>
      <c r="I66" s="197"/>
      <c r="J66" s="197"/>
      <c r="K66" s="197" t="s">
        <v>215</v>
      </c>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row>
    <row r="67" spans="1:41" s="44" customFormat="1" ht="6" customHeight="1"/>
    <row r="68" spans="1:41" s="47" customFormat="1" ht="20.100000000000001" customHeight="1">
      <c r="B68" s="44" t="s">
        <v>619</v>
      </c>
    </row>
    <row r="69" spans="1:41" s="47" customFormat="1" ht="20.100000000000001" customHeight="1">
      <c r="B69" s="415"/>
      <c r="C69" s="415"/>
      <c r="D69" s="415"/>
      <c r="E69" s="415"/>
      <c r="F69" s="415"/>
      <c r="G69" s="415"/>
      <c r="H69" s="415"/>
      <c r="I69" s="415"/>
      <c r="J69" s="415"/>
      <c r="K69" s="415"/>
      <c r="L69" s="415"/>
      <c r="M69" s="415"/>
      <c r="N69" s="415"/>
      <c r="O69" s="415"/>
      <c r="P69" s="415"/>
      <c r="Q69" s="415"/>
      <c r="R69" s="415"/>
      <c r="S69" s="415"/>
      <c r="T69" s="415"/>
      <c r="U69" s="415"/>
      <c r="V69" s="415"/>
      <c r="W69" s="415"/>
      <c r="X69" s="415"/>
      <c r="Y69" s="415"/>
      <c r="Z69" s="415"/>
      <c r="AA69" s="415"/>
      <c r="AB69" s="415"/>
      <c r="AC69" s="415"/>
      <c r="AD69" s="415"/>
      <c r="AE69" s="415"/>
      <c r="AF69" s="415"/>
      <c r="AG69" s="415"/>
      <c r="AH69" s="415"/>
      <c r="AI69" s="415"/>
      <c r="AJ69" s="415"/>
      <c r="AK69" s="415"/>
    </row>
    <row r="70" spans="1:41" ht="15" customHeight="1"/>
    <row r="71" spans="1:41" s="49" customFormat="1" ht="20.100000000000001" customHeight="1">
      <c r="A71" s="416" t="s">
        <v>6</v>
      </c>
      <c r="B71" s="416"/>
      <c r="C71" s="416"/>
      <c r="D71" s="416"/>
      <c r="E71" s="416"/>
      <c r="F71" s="416"/>
      <c r="G71" s="416"/>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row>
    <row r="72" spans="1:41" s="49" customFormat="1" ht="20.100000000000001" customHeight="1">
      <c r="B72" s="49" t="s">
        <v>618</v>
      </c>
    </row>
    <row r="73" spans="1:41" s="49" customFormat="1" ht="20.100000000000001" customHeight="1">
      <c r="B73" s="49" t="s">
        <v>617</v>
      </c>
    </row>
    <row r="74" spans="1:41" s="49" customFormat="1" ht="20.100000000000001" customHeight="1">
      <c r="B74" s="49" t="s">
        <v>797</v>
      </c>
    </row>
    <row r="75" spans="1:41" s="159" customFormat="1" ht="20.100000000000001" customHeight="1">
      <c r="A75" s="49"/>
      <c r="B75" s="49" t="s">
        <v>616</v>
      </c>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row>
    <row r="76" spans="1:41" s="49" customFormat="1" ht="20.100000000000001" customHeight="1">
      <c r="B76" s="49" t="s">
        <v>615</v>
      </c>
    </row>
    <row r="77" spans="1:41" s="49" customFormat="1" ht="20.100000000000001" customHeight="1">
      <c r="B77" s="49" t="s">
        <v>614</v>
      </c>
    </row>
    <row r="78" spans="1:41" s="49" customFormat="1" ht="20.100000000000001" customHeight="1">
      <c r="B78" s="421" t="s">
        <v>613</v>
      </c>
      <c r="C78" s="421"/>
      <c r="D78" s="421"/>
      <c r="E78" s="421"/>
      <c r="F78" s="421"/>
      <c r="G78" s="421"/>
      <c r="H78" s="421"/>
      <c r="I78" s="421"/>
      <c r="J78" s="421"/>
      <c r="K78" s="421"/>
      <c r="L78" s="421"/>
      <c r="M78" s="421"/>
      <c r="N78" s="421"/>
      <c r="O78" s="421"/>
      <c r="P78" s="421"/>
      <c r="Q78" s="421"/>
      <c r="R78" s="421"/>
      <c r="S78" s="421"/>
      <c r="T78" s="421"/>
      <c r="U78" s="421"/>
      <c r="V78" s="421"/>
      <c r="W78" s="421"/>
      <c r="X78" s="421"/>
      <c r="Y78" s="421"/>
      <c r="Z78" s="421"/>
      <c r="AA78" s="421"/>
      <c r="AB78" s="421"/>
      <c r="AC78" s="421"/>
      <c r="AD78" s="421"/>
      <c r="AE78" s="421"/>
      <c r="AF78" s="421"/>
      <c r="AG78" s="421"/>
      <c r="AH78" s="421"/>
      <c r="AI78" s="421"/>
      <c r="AJ78" s="421"/>
      <c r="AK78" s="421"/>
      <c r="AL78" s="421"/>
      <c r="AM78" s="421"/>
    </row>
    <row r="79" spans="1:41" s="49" customFormat="1" ht="20.100000000000001" customHeight="1">
      <c r="B79" s="421"/>
      <c r="C79" s="421"/>
      <c r="D79" s="421"/>
      <c r="E79" s="421"/>
      <c r="F79" s="421"/>
      <c r="G79" s="421"/>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421"/>
      <c r="AL79" s="421"/>
      <c r="AM79" s="421"/>
    </row>
    <row r="80" spans="1:41" s="49" customFormat="1" ht="20.100000000000001" customHeight="1">
      <c r="B80" s="421" t="s">
        <v>612</v>
      </c>
      <c r="C80" s="421"/>
      <c r="D80" s="421"/>
      <c r="E80" s="421"/>
      <c r="F80" s="421"/>
      <c r="G80" s="421"/>
      <c r="H80" s="421"/>
      <c r="I80" s="421"/>
      <c r="J80" s="421"/>
      <c r="K80" s="421"/>
      <c r="L80" s="421"/>
      <c r="M80" s="421"/>
      <c r="N80" s="421"/>
      <c r="O80" s="421"/>
      <c r="P80" s="421"/>
      <c r="Q80" s="421"/>
      <c r="R80" s="421"/>
      <c r="S80" s="421"/>
      <c r="T80" s="421"/>
      <c r="U80" s="421"/>
      <c r="V80" s="421"/>
      <c r="W80" s="421"/>
      <c r="X80" s="421"/>
      <c r="Y80" s="421"/>
      <c r="Z80" s="421"/>
      <c r="AA80" s="421"/>
      <c r="AB80" s="421"/>
      <c r="AC80" s="421"/>
      <c r="AD80" s="421"/>
      <c r="AE80" s="421"/>
      <c r="AF80" s="421"/>
      <c r="AG80" s="421"/>
      <c r="AH80" s="421"/>
      <c r="AI80" s="421"/>
      <c r="AJ80" s="421"/>
      <c r="AK80" s="421"/>
      <c r="AL80" s="421"/>
      <c r="AM80" s="421"/>
    </row>
    <row r="81" spans="2:39" s="49" customFormat="1" ht="20.100000000000001" customHeight="1">
      <c r="B81" s="421"/>
      <c r="C81" s="421"/>
      <c r="D81" s="421"/>
      <c r="E81" s="421"/>
      <c r="F81" s="421"/>
      <c r="G81" s="421"/>
      <c r="H81" s="421"/>
      <c r="I81" s="421"/>
      <c r="J81" s="421"/>
      <c r="K81" s="421"/>
      <c r="L81" s="421"/>
      <c r="M81" s="421"/>
      <c r="N81" s="421"/>
      <c r="O81" s="421"/>
      <c r="P81" s="421"/>
      <c r="Q81" s="421"/>
      <c r="R81" s="421"/>
      <c r="S81" s="421"/>
      <c r="T81" s="421"/>
      <c r="U81" s="421"/>
      <c r="V81" s="421"/>
      <c r="W81" s="421"/>
      <c r="X81" s="421"/>
      <c r="Y81" s="421"/>
      <c r="Z81" s="421"/>
      <c r="AA81" s="421"/>
      <c r="AB81" s="421"/>
      <c r="AC81" s="421"/>
      <c r="AD81" s="421"/>
      <c r="AE81" s="421"/>
      <c r="AF81" s="421"/>
      <c r="AG81" s="421"/>
      <c r="AH81" s="421"/>
      <c r="AI81" s="421"/>
      <c r="AJ81" s="421"/>
      <c r="AK81" s="421"/>
      <c r="AL81" s="421"/>
      <c r="AM81" s="421"/>
    </row>
    <row r="82" spans="2:39" s="49" customFormat="1" ht="20.100000000000001" customHeight="1"/>
    <row r="83" spans="2:39" s="49" customFormat="1" ht="20.100000000000001" customHeight="1"/>
    <row r="84" spans="2:39" s="49" customFormat="1" ht="20.100000000000001" customHeight="1"/>
    <row r="87" spans="2:39" s="49" customFormat="1" ht="20.100000000000001" customHeight="1"/>
    <row r="88" spans="2:39" ht="20.100000000000001" customHeight="1"/>
  </sheetData>
  <sheetProtection sheet="1" formatCells="0" formatColumns="0" formatRows="0" selectLockedCells="1"/>
  <mergeCells count="11">
    <mergeCell ref="N27:W27"/>
    <mergeCell ref="A2:AL2"/>
    <mergeCell ref="B4:AM4"/>
    <mergeCell ref="C7:AH7"/>
    <mergeCell ref="C11:AK11"/>
    <mergeCell ref="N21:W21"/>
    <mergeCell ref="M29:W29"/>
    <mergeCell ref="B69:AK69"/>
    <mergeCell ref="A71:AH71"/>
    <mergeCell ref="B78:AM79"/>
    <mergeCell ref="B80:AM81"/>
  </mergeCells>
  <phoneticPr fontId="20"/>
  <pageMargins left="0.70866141732283472" right="0.70866141732283472" top="0.74803149606299213" bottom="0.74803149606299213" header="0.31496062992125984" footer="0.31496062992125984"/>
  <pageSetup paperSize="9" scale="83" orientation="portrait" horizontalDpi="300" verticalDpi="300" r:id="rId1"/>
  <headerFooter>
    <oddFooter>&amp;L2024年4月1日改正版&amp;R一般財団法人ベターリビング</oddFooter>
  </headerFooter>
  <rowBreaks count="1" manualBreakCount="1">
    <brk id="49"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48481" r:id="rId4" name="Check Box 1">
              <controlPr defaultSize="0" autoFill="0" autoLine="0" autoPict="0">
                <anchor moveWithCells="1">
                  <from>
                    <xdr:col>2</xdr:col>
                    <xdr:colOff>0</xdr:colOff>
                    <xdr:row>18</xdr:row>
                    <xdr:rowOff>38100</xdr:rowOff>
                  </from>
                  <to>
                    <xdr:col>19</xdr:col>
                    <xdr:colOff>9525</xdr:colOff>
                    <xdr:row>19</xdr:row>
                    <xdr:rowOff>0</xdr:rowOff>
                  </to>
                </anchor>
              </controlPr>
            </control>
          </mc:Choice>
        </mc:AlternateContent>
        <mc:AlternateContent xmlns:mc="http://schemas.openxmlformats.org/markup-compatibility/2006">
          <mc:Choice Requires="x14">
            <control shapeId="148482" r:id="rId5" name="Check Box 2">
              <controlPr defaultSize="0" autoFill="0" autoLine="0" autoPict="0">
                <anchor moveWithCells="1">
                  <from>
                    <xdr:col>2</xdr:col>
                    <xdr:colOff>0</xdr:colOff>
                    <xdr:row>19</xdr:row>
                    <xdr:rowOff>28575</xdr:rowOff>
                  </from>
                  <to>
                    <xdr:col>7</xdr:col>
                    <xdr:colOff>133350</xdr:colOff>
                    <xdr:row>20</xdr:row>
                    <xdr:rowOff>0</xdr:rowOff>
                  </to>
                </anchor>
              </controlPr>
            </control>
          </mc:Choice>
        </mc:AlternateContent>
        <mc:AlternateContent xmlns:mc="http://schemas.openxmlformats.org/markup-compatibility/2006">
          <mc:Choice Requires="x14">
            <control shapeId="148483" r:id="rId6" name="Check Box 3">
              <controlPr defaultSize="0" autoFill="0" autoLine="0" autoPict="0">
                <anchor moveWithCells="1">
                  <from>
                    <xdr:col>2</xdr:col>
                    <xdr:colOff>0</xdr:colOff>
                    <xdr:row>20</xdr:row>
                    <xdr:rowOff>38100</xdr:rowOff>
                  </from>
                  <to>
                    <xdr:col>11</xdr:col>
                    <xdr:colOff>19050</xdr:colOff>
                    <xdr:row>21</xdr:row>
                    <xdr:rowOff>0</xdr:rowOff>
                  </to>
                </anchor>
              </controlPr>
            </control>
          </mc:Choice>
        </mc:AlternateContent>
        <mc:AlternateContent xmlns:mc="http://schemas.openxmlformats.org/markup-compatibility/2006">
          <mc:Choice Requires="x14">
            <control shapeId="148484" r:id="rId7" name="Check Box 4">
              <controlPr defaultSize="0" autoFill="0" autoLine="0" autoPict="0">
                <anchor moveWithCells="1">
                  <from>
                    <xdr:col>9</xdr:col>
                    <xdr:colOff>19050</xdr:colOff>
                    <xdr:row>42</xdr:row>
                    <xdr:rowOff>19050</xdr:rowOff>
                  </from>
                  <to>
                    <xdr:col>13</xdr:col>
                    <xdr:colOff>47625</xdr:colOff>
                    <xdr:row>42</xdr:row>
                    <xdr:rowOff>228600</xdr:rowOff>
                  </to>
                </anchor>
              </controlPr>
            </control>
          </mc:Choice>
        </mc:AlternateContent>
        <mc:AlternateContent xmlns:mc="http://schemas.openxmlformats.org/markup-compatibility/2006">
          <mc:Choice Requires="x14">
            <control shapeId="148485" r:id="rId8" name="Check Box 5">
              <controlPr defaultSize="0" autoFill="0" autoLine="0" autoPict="0">
                <anchor moveWithCells="1">
                  <from>
                    <xdr:col>13</xdr:col>
                    <xdr:colOff>47625</xdr:colOff>
                    <xdr:row>42</xdr:row>
                    <xdr:rowOff>19050</xdr:rowOff>
                  </from>
                  <to>
                    <xdr:col>18</xdr:col>
                    <xdr:colOff>180975</xdr:colOff>
                    <xdr:row>42</xdr:row>
                    <xdr:rowOff>228600</xdr:rowOff>
                  </to>
                </anchor>
              </controlPr>
            </control>
          </mc:Choice>
        </mc:AlternateContent>
        <mc:AlternateContent xmlns:mc="http://schemas.openxmlformats.org/markup-compatibility/2006">
          <mc:Choice Requires="x14">
            <control shapeId="148486" r:id="rId9" name="Check Box 6">
              <controlPr defaultSize="0" autoFill="0" autoLine="0" autoPict="0">
                <anchor moveWithCells="1">
                  <from>
                    <xdr:col>2</xdr:col>
                    <xdr:colOff>0</xdr:colOff>
                    <xdr:row>65</xdr:row>
                    <xdr:rowOff>19050</xdr:rowOff>
                  </from>
                  <to>
                    <xdr:col>3</xdr:col>
                    <xdr:colOff>0</xdr:colOff>
                    <xdr:row>65</xdr:row>
                    <xdr:rowOff>228600</xdr:rowOff>
                  </to>
                </anchor>
              </controlPr>
            </control>
          </mc:Choice>
        </mc:AlternateContent>
        <mc:AlternateContent xmlns:mc="http://schemas.openxmlformats.org/markup-compatibility/2006">
          <mc:Choice Requires="x14">
            <control shapeId="148487" r:id="rId10" name="Check Box 7">
              <controlPr defaultSize="0" autoFill="0" autoLine="0" autoPict="0">
                <anchor moveWithCells="1">
                  <from>
                    <xdr:col>8</xdr:col>
                    <xdr:colOff>142875</xdr:colOff>
                    <xdr:row>65</xdr:row>
                    <xdr:rowOff>9525</xdr:rowOff>
                  </from>
                  <to>
                    <xdr:col>9</xdr:col>
                    <xdr:colOff>142875</xdr:colOff>
                    <xdr:row>65</xdr:row>
                    <xdr:rowOff>247650</xdr:rowOff>
                  </to>
                </anchor>
              </controlPr>
            </control>
          </mc:Choice>
        </mc:AlternateContent>
        <mc:AlternateContent xmlns:mc="http://schemas.openxmlformats.org/markup-compatibility/2006">
          <mc:Choice Requires="x14">
            <control shapeId="148488" r:id="rId11" name="Check Box 8">
              <controlPr defaultSize="0" autoFill="0" autoLine="0" autoPict="0">
                <anchor moveWithCells="1">
                  <from>
                    <xdr:col>1</xdr:col>
                    <xdr:colOff>161925</xdr:colOff>
                    <xdr:row>45</xdr:row>
                    <xdr:rowOff>47625</xdr:rowOff>
                  </from>
                  <to>
                    <xdr:col>2</xdr:col>
                    <xdr:colOff>161925</xdr:colOff>
                    <xdr:row>46</xdr:row>
                    <xdr:rowOff>9525</xdr:rowOff>
                  </to>
                </anchor>
              </controlPr>
            </control>
          </mc:Choice>
        </mc:AlternateContent>
        <mc:AlternateContent xmlns:mc="http://schemas.openxmlformats.org/markup-compatibility/2006">
          <mc:Choice Requires="x14">
            <control shapeId="148489" r:id="rId12" name="Check Box 9">
              <controlPr defaultSize="0" autoFill="0" autoLine="0" autoPict="0">
                <anchor moveWithCells="1">
                  <from>
                    <xdr:col>2</xdr:col>
                    <xdr:colOff>0</xdr:colOff>
                    <xdr:row>14</xdr:row>
                    <xdr:rowOff>28575</xdr:rowOff>
                  </from>
                  <to>
                    <xdr:col>6</xdr:col>
                    <xdr:colOff>104775</xdr:colOff>
                    <xdr:row>15</xdr:row>
                    <xdr:rowOff>28575</xdr:rowOff>
                  </to>
                </anchor>
              </controlPr>
            </control>
          </mc:Choice>
        </mc:AlternateContent>
        <mc:AlternateContent xmlns:mc="http://schemas.openxmlformats.org/markup-compatibility/2006">
          <mc:Choice Requires="x14">
            <control shapeId="148490" r:id="rId13" name="Check Box 10">
              <controlPr defaultSize="0" autoFill="0" autoLine="0" autoPict="0">
                <anchor moveWithCells="1">
                  <from>
                    <xdr:col>6</xdr:col>
                    <xdr:colOff>171450</xdr:colOff>
                    <xdr:row>14</xdr:row>
                    <xdr:rowOff>28575</xdr:rowOff>
                  </from>
                  <to>
                    <xdr:col>11</xdr:col>
                    <xdr:colOff>85725</xdr:colOff>
                    <xdr:row>15</xdr:row>
                    <xdr:rowOff>28575</xdr:rowOff>
                  </to>
                </anchor>
              </controlPr>
            </control>
          </mc:Choice>
        </mc:AlternateContent>
        <mc:AlternateContent xmlns:mc="http://schemas.openxmlformats.org/markup-compatibility/2006">
          <mc:Choice Requires="x14">
            <control shapeId="148491" r:id="rId14" name="Check Box 11">
              <controlPr defaultSize="0" autoFill="0" autoLine="0" autoPict="0">
                <anchor moveWithCells="1">
                  <from>
                    <xdr:col>12</xdr:col>
                    <xdr:colOff>0</xdr:colOff>
                    <xdr:row>14</xdr:row>
                    <xdr:rowOff>28575</xdr:rowOff>
                  </from>
                  <to>
                    <xdr:col>16</xdr:col>
                    <xdr:colOff>104775</xdr:colOff>
                    <xdr:row>15</xdr:row>
                    <xdr:rowOff>28575</xdr:rowOff>
                  </to>
                </anchor>
              </controlPr>
            </control>
          </mc:Choice>
        </mc:AlternateContent>
        <mc:AlternateContent xmlns:mc="http://schemas.openxmlformats.org/markup-compatibility/2006">
          <mc:Choice Requires="x14">
            <control shapeId="148492" r:id="rId15" name="Check Box 12">
              <controlPr defaultSize="0" autoFill="0" autoLine="0" autoPict="0">
                <anchor moveWithCells="1">
                  <from>
                    <xdr:col>17</xdr:col>
                    <xdr:colOff>0</xdr:colOff>
                    <xdr:row>14</xdr:row>
                    <xdr:rowOff>28575</xdr:rowOff>
                  </from>
                  <to>
                    <xdr:col>21</xdr:col>
                    <xdr:colOff>104775</xdr:colOff>
                    <xdr:row>15</xdr:row>
                    <xdr:rowOff>28575</xdr:rowOff>
                  </to>
                </anchor>
              </controlPr>
            </control>
          </mc:Choice>
        </mc:AlternateContent>
        <mc:AlternateContent xmlns:mc="http://schemas.openxmlformats.org/markup-compatibility/2006">
          <mc:Choice Requires="x14">
            <control shapeId="148493" r:id="rId16" name="Check Box 13">
              <controlPr defaultSize="0" autoFill="0" autoLine="0" autoPict="0">
                <anchor moveWithCells="1">
                  <from>
                    <xdr:col>2</xdr:col>
                    <xdr:colOff>0</xdr:colOff>
                    <xdr:row>15</xdr:row>
                    <xdr:rowOff>0</xdr:rowOff>
                  </from>
                  <to>
                    <xdr:col>6</xdr:col>
                    <xdr:colOff>104775</xdr:colOff>
                    <xdr:row>16</xdr:row>
                    <xdr:rowOff>0</xdr:rowOff>
                  </to>
                </anchor>
              </controlPr>
            </control>
          </mc:Choice>
        </mc:AlternateContent>
        <mc:AlternateContent xmlns:mc="http://schemas.openxmlformats.org/markup-compatibility/2006">
          <mc:Choice Requires="x14">
            <control shapeId="148494" r:id="rId17" name="Check Box 14">
              <controlPr defaultSize="0" autoFill="0" autoLine="0" autoPict="0">
                <anchor moveWithCells="1">
                  <from>
                    <xdr:col>6</xdr:col>
                    <xdr:colOff>171450</xdr:colOff>
                    <xdr:row>15</xdr:row>
                    <xdr:rowOff>0</xdr:rowOff>
                  </from>
                  <to>
                    <xdr:col>11</xdr:col>
                    <xdr:colOff>85725</xdr:colOff>
                    <xdr:row>16</xdr:row>
                    <xdr:rowOff>0</xdr:rowOff>
                  </to>
                </anchor>
              </controlPr>
            </control>
          </mc:Choice>
        </mc:AlternateContent>
        <mc:AlternateContent xmlns:mc="http://schemas.openxmlformats.org/markup-compatibility/2006">
          <mc:Choice Requires="x14">
            <control shapeId="148495" r:id="rId18" name="Check Box 15">
              <controlPr defaultSize="0" autoFill="0" autoLine="0" autoPict="0">
                <anchor moveWithCells="1">
                  <from>
                    <xdr:col>12</xdr:col>
                    <xdr:colOff>0</xdr:colOff>
                    <xdr:row>15</xdr:row>
                    <xdr:rowOff>0</xdr:rowOff>
                  </from>
                  <to>
                    <xdr:col>16</xdr:col>
                    <xdr:colOff>104775</xdr:colOff>
                    <xdr:row>16</xdr:row>
                    <xdr:rowOff>0</xdr:rowOff>
                  </to>
                </anchor>
              </controlPr>
            </control>
          </mc:Choice>
        </mc:AlternateContent>
        <mc:AlternateContent xmlns:mc="http://schemas.openxmlformats.org/markup-compatibility/2006">
          <mc:Choice Requires="x14">
            <control shapeId="148496" r:id="rId19" name="Check Box 16">
              <controlPr defaultSize="0" autoFill="0" autoLine="0" autoPict="0">
                <anchor moveWithCells="1">
                  <from>
                    <xdr:col>17</xdr:col>
                    <xdr:colOff>0</xdr:colOff>
                    <xdr:row>15</xdr:row>
                    <xdr:rowOff>0</xdr:rowOff>
                  </from>
                  <to>
                    <xdr:col>21</xdr:col>
                    <xdr:colOff>104775</xdr:colOff>
                    <xdr:row>16</xdr:row>
                    <xdr:rowOff>0</xdr:rowOff>
                  </to>
                </anchor>
              </controlPr>
            </control>
          </mc:Choice>
        </mc:AlternateContent>
        <mc:AlternateContent xmlns:mc="http://schemas.openxmlformats.org/markup-compatibility/2006">
          <mc:Choice Requires="x14">
            <control shapeId="148497" r:id="rId20" name="Check Box 17">
              <controlPr defaultSize="0" autoFill="0" autoLine="0" autoPict="0">
                <anchor moveWithCells="1">
                  <from>
                    <xdr:col>8</xdr:col>
                    <xdr:colOff>161925</xdr:colOff>
                    <xdr:row>24</xdr:row>
                    <xdr:rowOff>28575</xdr:rowOff>
                  </from>
                  <to>
                    <xdr:col>11</xdr:col>
                    <xdr:colOff>161925</xdr:colOff>
                    <xdr:row>25</xdr:row>
                    <xdr:rowOff>0</xdr:rowOff>
                  </to>
                </anchor>
              </controlPr>
            </control>
          </mc:Choice>
        </mc:AlternateContent>
        <mc:AlternateContent xmlns:mc="http://schemas.openxmlformats.org/markup-compatibility/2006">
          <mc:Choice Requires="x14">
            <control shapeId="148498" r:id="rId21" name="Check Box 18">
              <controlPr defaultSize="0" autoFill="0" autoLine="0" autoPict="0">
                <anchor moveWithCells="1">
                  <from>
                    <xdr:col>11</xdr:col>
                    <xdr:colOff>152400</xdr:colOff>
                    <xdr:row>24</xdr:row>
                    <xdr:rowOff>28575</xdr:rowOff>
                  </from>
                  <to>
                    <xdr:col>14</xdr:col>
                    <xdr:colOff>152400</xdr:colOff>
                    <xdr:row>25</xdr:row>
                    <xdr:rowOff>0</xdr:rowOff>
                  </to>
                </anchor>
              </controlPr>
            </control>
          </mc:Choice>
        </mc:AlternateContent>
        <mc:AlternateContent xmlns:mc="http://schemas.openxmlformats.org/markup-compatibility/2006">
          <mc:Choice Requires="x14">
            <control shapeId="148499" r:id="rId22" name="Check Box 19">
              <controlPr defaultSize="0" autoFill="0" autoLine="0" autoPict="0">
                <anchor moveWithCells="1">
                  <from>
                    <xdr:col>8</xdr:col>
                    <xdr:colOff>161925</xdr:colOff>
                    <xdr:row>25</xdr:row>
                    <xdr:rowOff>9525</xdr:rowOff>
                  </from>
                  <to>
                    <xdr:col>15</xdr:col>
                    <xdr:colOff>152400</xdr:colOff>
                    <xdr:row>25</xdr:row>
                    <xdr:rowOff>247650</xdr:rowOff>
                  </to>
                </anchor>
              </controlPr>
            </control>
          </mc:Choice>
        </mc:AlternateContent>
        <mc:AlternateContent xmlns:mc="http://schemas.openxmlformats.org/markup-compatibility/2006">
          <mc:Choice Requires="x14">
            <control shapeId="148500" r:id="rId23" name="Check Box 20">
              <controlPr defaultSize="0" autoFill="0" autoLine="0" autoPict="0">
                <anchor moveWithCells="1">
                  <from>
                    <xdr:col>16</xdr:col>
                    <xdr:colOff>19050</xdr:colOff>
                    <xdr:row>25</xdr:row>
                    <xdr:rowOff>9525</xdr:rowOff>
                  </from>
                  <to>
                    <xdr:col>23</xdr:col>
                    <xdr:colOff>9525</xdr:colOff>
                    <xdr:row>25</xdr:row>
                    <xdr:rowOff>247650</xdr:rowOff>
                  </to>
                </anchor>
              </controlPr>
            </control>
          </mc:Choice>
        </mc:AlternateContent>
        <mc:AlternateContent xmlns:mc="http://schemas.openxmlformats.org/markup-compatibility/2006">
          <mc:Choice Requires="x14">
            <control shapeId="148501" r:id="rId24" name="Check Box 21">
              <controlPr defaultSize="0" autoFill="0" autoLine="0" autoPict="0">
                <anchor moveWithCells="1">
                  <from>
                    <xdr:col>8</xdr:col>
                    <xdr:colOff>161925</xdr:colOff>
                    <xdr:row>26</xdr:row>
                    <xdr:rowOff>28575</xdr:rowOff>
                  </from>
                  <to>
                    <xdr:col>12</xdr:col>
                    <xdr:colOff>9525</xdr:colOff>
                    <xdr:row>27</xdr:row>
                    <xdr:rowOff>19050</xdr:rowOff>
                  </to>
                </anchor>
              </controlPr>
            </control>
          </mc:Choice>
        </mc:AlternateContent>
        <mc:AlternateContent xmlns:mc="http://schemas.openxmlformats.org/markup-compatibility/2006">
          <mc:Choice Requires="x14">
            <control shapeId="148502" r:id="rId25" name="Check Box 22">
              <controlPr defaultSize="0" autoFill="0" autoLine="0" autoPict="0">
                <anchor moveWithCells="1">
                  <from>
                    <xdr:col>11</xdr:col>
                    <xdr:colOff>152400</xdr:colOff>
                    <xdr:row>27</xdr:row>
                    <xdr:rowOff>19050</xdr:rowOff>
                  </from>
                  <to>
                    <xdr:col>16</xdr:col>
                    <xdr:colOff>9525</xdr:colOff>
                    <xdr:row>27</xdr:row>
                    <xdr:rowOff>238125</xdr:rowOff>
                  </to>
                </anchor>
              </controlPr>
            </control>
          </mc:Choice>
        </mc:AlternateContent>
        <mc:AlternateContent xmlns:mc="http://schemas.openxmlformats.org/markup-compatibility/2006">
          <mc:Choice Requires="x14">
            <control shapeId="148503" r:id="rId26" name="Check Box 23">
              <controlPr defaultSize="0" autoFill="0" autoLine="0" autoPict="0">
                <anchor moveWithCells="1">
                  <from>
                    <xdr:col>16</xdr:col>
                    <xdr:colOff>9525</xdr:colOff>
                    <xdr:row>27</xdr:row>
                    <xdr:rowOff>19050</xdr:rowOff>
                  </from>
                  <to>
                    <xdr:col>21</xdr:col>
                    <xdr:colOff>95250</xdr:colOff>
                    <xdr:row>27</xdr:row>
                    <xdr:rowOff>238125</xdr:rowOff>
                  </to>
                </anchor>
              </controlPr>
            </control>
          </mc:Choice>
        </mc:AlternateContent>
        <mc:AlternateContent xmlns:mc="http://schemas.openxmlformats.org/markup-compatibility/2006">
          <mc:Choice Requires="x14">
            <control shapeId="148504" r:id="rId27" name="Check Box 24">
              <controlPr defaultSize="0" autoFill="0" autoLine="0" autoPict="0">
                <anchor moveWithCells="1">
                  <from>
                    <xdr:col>12</xdr:col>
                    <xdr:colOff>142875</xdr:colOff>
                    <xdr:row>32</xdr:row>
                    <xdr:rowOff>28575</xdr:rowOff>
                  </from>
                  <to>
                    <xdr:col>16</xdr:col>
                    <xdr:colOff>190500</xdr:colOff>
                    <xdr:row>33</xdr:row>
                    <xdr:rowOff>0</xdr:rowOff>
                  </to>
                </anchor>
              </controlPr>
            </control>
          </mc:Choice>
        </mc:AlternateContent>
        <mc:AlternateContent xmlns:mc="http://schemas.openxmlformats.org/markup-compatibility/2006">
          <mc:Choice Requires="x14">
            <control shapeId="148506" r:id="rId28" name="Check Box 26">
              <controlPr defaultSize="0" autoFill="0" autoLine="0" autoPict="0">
                <anchor moveWithCells="1">
                  <from>
                    <xdr:col>1</xdr:col>
                    <xdr:colOff>171450</xdr:colOff>
                    <xdr:row>35</xdr:row>
                    <xdr:rowOff>28575</xdr:rowOff>
                  </from>
                  <to>
                    <xdr:col>21</xdr:col>
                    <xdr:colOff>28575</xdr:colOff>
                    <xdr:row>35</xdr:row>
                    <xdr:rowOff>238125</xdr:rowOff>
                  </to>
                </anchor>
              </controlPr>
            </control>
          </mc:Choice>
        </mc:AlternateContent>
        <mc:AlternateContent xmlns:mc="http://schemas.openxmlformats.org/markup-compatibility/2006">
          <mc:Choice Requires="x14">
            <control shapeId="148507" r:id="rId29" name="Check Box 27">
              <controlPr defaultSize="0" autoFill="0" autoLine="0" autoPict="0">
                <anchor moveWithCells="1">
                  <from>
                    <xdr:col>1</xdr:col>
                    <xdr:colOff>171450</xdr:colOff>
                    <xdr:row>36</xdr:row>
                    <xdr:rowOff>28575</xdr:rowOff>
                  </from>
                  <to>
                    <xdr:col>21</xdr:col>
                    <xdr:colOff>28575</xdr:colOff>
                    <xdr:row>36</xdr:row>
                    <xdr:rowOff>238125</xdr:rowOff>
                  </to>
                </anchor>
              </controlPr>
            </control>
          </mc:Choice>
        </mc:AlternateContent>
        <mc:AlternateContent xmlns:mc="http://schemas.openxmlformats.org/markup-compatibility/2006">
          <mc:Choice Requires="x14">
            <control shapeId="148508" r:id="rId30" name="Check Box 28">
              <controlPr defaultSize="0" autoFill="0" autoLine="0" autoPict="0">
                <anchor moveWithCells="1">
                  <from>
                    <xdr:col>1</xdr:col>
                    <xdr:colOff>161925</xdr:colOff>
                    <xdr:row>46</xdr:row>
                    <xdr:rowOff>28575</xdr:rowOff>
                  </from>
                  <to>
                    <xdr:col>2</xdr:col>
                    <xdr:colOff>161925</xdr:colOff>
                    <xdr:row>46</xdr:row>
                    <xdr:rowOff>238125</xdr:rowOff>
                  </to>
                </anchor>
              </controlPr>
            </control>
          </mc:Choice>
        </mc:AlternateContent>
        <mc:AlternateContent xmlns:mc="http://schemas.openxmlformats.org/markup-compatibility/2006">
          <mc:Choice Requires="x14">
            <control shapeId="148509" r:id="rId31" name="Check Box 29">
              <controlPr defaultSize="0" autoFill="0" autoLine="0" autoPict="0">
                <anchor moveWithCells="1">
                  <from>
                    <xdr:col>8</xdr:col>
                    <xdr:colOff>180975</xdr:colOff>
                    <xdr:row>46</xdr:row>
                    <xdr:rowOff>28575</xdr:rowOff>
                  </from>
                  <to>
                    <xdr:col>9</xdr:col>
                    <xdr:colOff>180975</xdr:colOff>
                    <xdr:row>46</xdr:row>
                    <xdr:rowOff>238125</xdr:rowOff>
                  </to>
                </anchor>
              </controlPr>
            </control>
          </mc:Choice>
        </mc:AlternateContent>
        <mc:AlternateContent xmlns:mc="http://schemas.openxmlformats.org/markup-compatibility/2006">
          <mc:Choice Requires="x14">
            <control shapeId="148510" r:id="rId32" name="Check Box 30">
              <controlPr defaultSize="0" autoFill="0" autoLine="0" autoPict="0">
                <anchor moveWithCells="1">
                  <from>
                    <xdr:col>1</xdr:col>
                    <xdr:colOff>161925</xdr:colOff>
                    <xdr:row>47</xdr:row>
                    <xdr:rowOff>28575</xdr:rowOff>
                  </from>
                  <to>
                    <xdr:col>2</xdr:col>
                    <xdr:colOff>161925</xdr:colOff>
                    <xdr:row>47</xdr:row>
                    <xdr:rowOff>238125</xdr:rowOff>
                  </to>
                </anchor>
              </controlPr>
            </control>
          </mc:Choice>
        </mc:AlternateContent>
        <mc:AlternateContent xmlns:mc="http://schemas.openxmlformats.org/markup-compatibility/2006">
          <mc:Choice Requires="x14">
            <control shapeId="148511" r:id="rId33" name="Check Box 31">
              <controlPr defaultSize="0" autoFill="0" autoLine="0" autoPict="0">
                <anchor moveWithCells="1">
                  <from>
                    <xdr:col>8</xdr:col>
                    <xdr:colOff>180975</xdr:colOff>
                    <xdr:row>47</xdr:row>
                    <xdr:rowOff>28575</xdr:rowOff>
                  </from>
                  <to>
                    <xdr:col>9</xdr:col>
                    <xdr:colOff>180975</xdr:colOff>
                    <xdr:row>47</xdr:row>
                    <xdr:rowOff>238125</xdr:rowOff>
                  </to>
                </anchor>
              </controlPr>
            </control>
          </mc:Choice>
        </mc:AlternateContent>
        <mc:AlternateContent xmlns:mc="http://schemas.openxmlformats.org/markup-compatibility/2006">
          <mc:Choice Requires="x14">
            <control shapeId="148512" r:id="rId34" name="Check Box 32">
              <controlPr defaultSize="0" autoFill="0" autoLine="0" autoPict="0">
                <anchor moveWithCells="1">
                  <from>
                    <xdr:col>2</xdr:col>
                    <xdr:colOff>0</xdr:colOff>
                    <xdr:row>50</xdr:row>
                    <xdr:rowOff>38100</xdr:rowOff>
                  </from>
                  <to>
                    <xdr:col>3</xdr:col>
                    <xdr:colOff>9525</xdr:colOff>
                    <xdr:row>50</xdr:row>
                    <xdr:rowOff>219075</xdr:rowOff>
                  </to>
                </anchor>
              </controlPr>
            </control>
          </mc:Choice>
        </mc:AlternateContent>
        <mc:AlternateContent xmlns:mc="http://schemas.openxmlformats.org/markup-compatibility/2006">
          <mc:Choice Requires="x14">
            <control shapeId="148513" r:id="rId35" name="Check Box 33">
              <controlPr defaultSize="0" autoFill="0" autoLine="0" autoPict="0">
                <anchor moveWithCells="1">
                  <from>
                    <xdr:col>2</xdr:col>
                    <xdr:colOff>0</xdr:colOff>
                    <xdr:row>52</xdr:row>
                    <xdr:rowOff>38100</xdr:rowOff>
                  </from>
                  <to>
                    <xdr:col>3</xdr:col>
                    <xdr:colOff>9525</xdr:colOff>
                    <xdr:row>52</xdr:row>
                    <xdr:rowOff>219075</xdr:rowOff>
                  </to>
                </anchor>
              </controlPr>
            </control>
          </mc:Choice>
        </mc:AlternateContent>
        <mc:AlternateContent xmlns:mc="http://schemas.openxmlformats.org/markup-compatibility/2006">
          <mc:Choice Requires="x14">
            <control shapeId="148514" r:id="rId36" name="Check Box 34">
              <controlPr defaultSize="0" autoFill="0" autoLine="0" autoPict="0">
                <anchor moveWithCells="1">
                  <from>
                    <xdr:col>2</xdr:col>
                    <xdr:colOff>0</xdr:colOff>
                    <xdr:row>53</xdr:row>
                    <xdr:rowOff>38100</xdr:rowOff>
                  </from>
                  <to>
                    <xdr:col>3</xdr:col>
                    <xdr:colOff>9525</xdr:colOff>
                    <xdr:row>53</xdr:row>
                    <xdr:rowOff>219075</xdr:rowOff>
                  </to>
                </anchor>
              </controlPr>
            </control>
          </mc:Choice>
        </mc:AlternateContent>
        <mc:AlternateContent xmlns:mc="http://schemas.openxmlformats.org/markup-compatibility/2006">
          <mc:Choice Requires="x14">
            <control shapeId="148515" r:id="rId37" name="Check Box 35">
              <controlPr defaultSize="0" autoFill="0" autoLine="0" autoPict="0">
                <anchor moveWithCells="1">
                  <from>
                    <xdr:col>2</xdr:col>
                    <xdr:colOff>0</xdr:colOff>
                    <xdr:row>54</xdr:row>
                    <xdr:rowOff>38100</xdr:rowOff>
                  </from>
                  <to>
                    <xdr:col>3</xdr:col>
                    <xdr:colOff>9525</xdr:colOff>
                    <xdr:row>54</xdr:row>
                    <xdr:rowOff>219075</xdr:rowOff>
                  </to>
                </anchor>
              </controlPr>
            </control>
          </mc:Choice>
        </mc:AlternateContent>
        <mc:AlternateContent xmlns:mc="http://schemas.openxmlformats.org/markup-compatibility/2006">
          <mc:Choice Requires="x14">
            <control shapeId="148516" r:id="rId38" name="Check Box 36">
              <controlPr defaultSize="0" autoFill="0" autoLine="0" autoPict="0">
                <anchor moveWithCells="1">
                  <from>
                    <xdr:col>2</xdr:col>
                    <xdr:colOff>0</xdr:colOff>
                    <xdr:row>55</xdr:row>
                    <xdr:rowOff>38100</xdr:rowOff>
                  </from>
                  <to>
                    <xdr:col>3</xdr:col>
                    <xdr:colOff>9525</xdr:colOff>
                    <xdr:row>55</xdr:row>
                    <xdr:rowOff>219075</xdr:rowOff>
                  </to>
                </anchor>
              </controlPr>
            </control>
          </mc:Choice>
        </mc:AlternateContent>
        <mc:AlternateContent xmlns:mc="http://schemas.openxmlformats.org/markup-compatibility/2006">
          <mc:Choice Requires="x14">
            <control shapeId="148517" r:id="rId39" name="Check Box 37">
              <controlPr defaultSize="0" autoFill="0" autoLine="0" autoPict="0">
                <anchor moveWithCells="1">
                  <from>
                    <xdr:col>2</xdr:col>
                    <xdr:colOff>0</xdr:colOff>
                    <xdr:row>56</xdr:row>
                    <xdr:rowOff>38100</xdr:rowOff>
                  </from>
                  <to>
                    <xdr:col>3</xdr:col>
                    <xdr:colOff>9525</xdr:colOff>
                    <xdr:row>56</xdr:row>
                    <xdr:rowOff>219075</xdr:rowOff>
                  </to>
                </anchor>
              </controlPr>
            </control>
          </mc:Choice>
        </mc:AlternateContent>
        <mc:AlternateContent xmlns:mc="http://schemas.openxmlformats.org/markup-compatibility/2006">
          <mc:Choice Requires="x14">
            <control shapeId="148518" r:id="rId40" name="Check Box 38">
              <controlPr defaultSize="0" autoFill="0" autoLine="0" autoPict="0">
                <anchor moveWithCells="1">
                  <from>
                    <xdr:col>2</xdr:col>
                    <xdr:colOff>0</xdr:colOff>
                    <xdr:row>57</xdr:row>
                    <xdr:rowOff>38100</xdr:rowOff>
                  </from>
                  <to>
                    <xdr:col>3</xdr:col>
                    <xdr:colOff>9525</xdr:colOff>
                    <xdr:row>57</xdr:row>
                    <xdr:rowOff>219075</xdr:rowOff>
                  </to>
                </anchor>
              </controlPr>
            </control>
          </mc:Choice>
        </mc:AlternateContent>
        <mc:AlternateContent xmlns:mc="http://schemas.openxmlformats.org/markup-compatibility/2006">
          <mc:Choice Requires="x14">
            <control shapeId="148519" r:id="rId41" name="Check Box 39">
              <controlPr defaultSize="0" autoFill="0" autoLine="0" autoPict="0">
                <anchor moveWithCells="1">
                  <from>
                    <xdr:col>18</xdr:col>
                    <xdr:colOff>0</xdr:colOff>
                    <xdr:row>52</xdr:row>
                    <xdr:rowOff>38100</xdr:rowOff>
                  </from>
                  <to>
                    <xdr:col>19</xdr:col>
                    <xdr:colOff>9525</xdr:colOff>
                    <xdr:row>52</xdr:row>
                    <xdr:rowOff>219075</xdr:rowOff>
                  </to>
                </anchor>
              </controlPr>
            </control>
          </mc:Choice>
        </mc:AlternateContent>
        <mc:AlternateContent xmlns:mc="http://schemas.openxmlformats.org/markup-compatibility/2006">
          <mc:Choice Requires="x14">
            <control shapeId="148520" r:id="rId42" name="Check Box 40">
              <controlPr defaultSize="0" autoFill="0" autoLine="0" autoPict="0">
                <anchor moveWithCells="1">
                  <from>
                    <xdr:col>18</xdr:col>
                    <xdr:colOff>0</xdr:colOff>
                    <xdr:row>55</xdr:row>
                    <xdr:rowOff>38100</xdr:rowOff>
                  </from>
                  <to>
                    <xdr:col>19</xdr:col>
                    <xdr:colOff>9525</xdr:colOff>
                    <xdr:row>55</xdr:row>
                    <xdr:rowOff>219075</xdr:rowOff>
                  </to>
                </anchor>
              </controlPr>
            </control>
          </mc:Choice>
        </mc:AlternateContent>
        <mc:AlternateContent xmlns:mc="http://schemas.openxmlformats.org/markup-compatibility/2006">
          <mc:Choice Requires="x14">
            <control shapeId="148521" r:id="rId43" name="Check Box 41">
              <controlPr defaultSize="0" autoFill="0" autoLine="0" autoPict="0">
                <anchor moveWithCells="1">
                  <from>
                    <xdr:col>18</xdr:col>
                    <xdr:colOff>0</xdr:colOff>
                    <xdr:row>56</xdr:row>
                    <xdr:rowOff>38100</xdr:rowOff>
                  </from>
                  <to>
                    <xdr:col>19</xdr:col>
                    <xdr:colOff>9525</xdr:colOff>
                    <xdr:row>56</xdr:row>
                    <xdr:rowOff>219075</xdr:rowOff>
                  </to>
                </anchor>
              </controlPr>
            </control>
          </mc:Choice>
        </mc:AlternateContent>
        <mc:AlternateContent xmlns:mc="http://schemas.openxmlformats.org/markup-compatibility/2006">
          <mc:Choice Requires="x14">
            <control shapeId="148522" r:id="rId44" name="Check Box 42">
              <controlPr defaultSize="0" autoFill="0" autoLine="0" autoPict="0">
                <anchor moveWithCells="1">
                  <from>
                    <xdr:col>18</xdr:col>
                    <xdr:colOff>0</xdr:colOff>
                    <xdr:row>57</xdr:row>
                    <xdr:rowOff>38100</xdr:rowOff>
                  </from>
                  <to>
                    <xdr:col>19</xdr:col>
                    <xdr:colOff>9525</xdr:colOff>
                    <xdr:row>57</xdr:row>
                    <xdr:rowOff>219075</xdr:rowOff>
                  </to>
                </anchor>
              </controlPr>
            </control>
          </mc:Choice>
        </mc:AlternateContent>
        <mc:AlternateContent xmlns:mc="http://schemas.openxmlformats.org/markup-compatibility/2006">
          <mc:Choice Requires="x14">
            <control shapeId="148523" r:id="rId45" name="Check Box 43">
              <controlPr defaultSize="0" autoFill="0" autoLine="0" autoPict="0">
                <anchor moveWithCells="1">
                  <from>
                    <xdr:col>2</xdr:col>
                    <xdr:colOff>0</xdr:colOff>
                    <xdr:row>58</xdr:row>
                    <xdr:rowOff>38100</xdr:rowOff>
                  </from>
                  <to>
                    <xdr:col>3</xdr:col>
                    <xdr:colOff>9525</xdr:colOff>
                    <xdr:row>58</xdr:row>
                    <xdr:rowOff>219075</xdr:rowOff>
                  </to>
                </anchor>
              </controlPr>
            </control>
          </mc:Choice>
        </mc:AlternateContent>
        <mc:AlternateContent xmlns:mc="http://schemas.openxmlformats.org/markup-compatibility/2006">
          <mc:Choice Requires="x14">
            <control shapeId="148524" r:id="rId46" name="Check Box 44">
              <controlPr defaultSize="0" autoFill="0" autoLine="0" autoPict="0">
                <anchor moveWithCells="1">
                  <from>
                    <xdr:col>2</xdr:col>
                    <xdr:colOff>0</xdr:colOff>
                    <xdr:row>59</xdr:row>
                    <xdr:rowOff>38100</xdr:rowOff>
                  </from>
                  <to>
                    <xdr:col>3</xdr:col>
                    <xdr:colOff>9525</xdr:colOff>
                    <xdr:row>59</xdr:row>
                    <xdr:rowOff>219075</xdr:rowOff>
                  </to>
                </anchor>
              </controlPr>
            </control>
          </mc:Choice>
        </mc:AlternateContent>
        <mc:AlternateContent xmlns:mc="http://schemas.openxmlformats.org/markup-compatibility/2006">
          <mc:Choice Requires="x14">
            <control shapeId="148525" r:id="rId47" name="Check Box 45">
              <controlPr defaultSize="0" autoFill="0" autoLine="0" autoPict="0">
                <anchor moveWithCells="1">
                  <from>
                    <xdr:col>2</xdr:col>
                    <xdr:colOff>0</xdr:colOff>
                    <xdr:row>61</xdr:row>
                    <xdr:rowOff>38100</xdr:rowOff>
                  </from>
                  <to>
                    <xdr:col>3</xdr:col>
                    <xdr:colOff>9525</xdr:colOff>
                    <xdr:row>61</xdr:row>
                    <xdr:rowOff>219075</xdr:rowOff>
                  </to>
                </anchor>
              </controlPr>
            </control>
          </mc:Choice>
        </mc:AlternateContent>
        <mc:AlternateContent xmlns:mc="http://schemas.openxmlformats.org/markup-compatibility/2006">
          <mc:Choice Requires="x14">
            <control shapeId="148526" r:id="rId48" name="Check Box 46">
              <controlPr defaultSize="0" autoFill="0" autoLine="0" autoPict="0">
                <anchor moveWithCells="1">
                  <from>
                    <xdr:col>19</xdr:col>
                    <xdr:colOff>0</xdr:colOff>
                    <xdr:row>61</xdr:row>
                    <xdr:rowOff>38100</xdr:rowOff>
                  </from>
                  <to>
                    <xdr:col>20</xdr:col>
                    <xdr:colOff>9525</xdr:colOff>
                    <xdr:row>61</xdr:row>
                    <xdr:rowOff>219075</xdr:rowOff>
                  </to>
                </anchor>
              </controlPr>
            </control>
          </mc:Choice>
        </mc:AlternateContent>
        <mc:AlternateContent xmlns:mc="http://schemas.openxmlformats.org/markup-compatibility/2006">
          <mc:Choice Requires="x14">
            <control shapeId="148527" r:id="rId49" name="Check Box 47">
              <controlPr defaultSize="0" autoFill="0" autoLine="0" autoPict="0">
                <anchor moveWithCells="1">
                  <from>
                    <xdr:col>2</xdr:col>
                    <xdr:colOff>0</xdr:colOff>
                    <xdr:row>62</xdr:row>
                    <xdr:rowOff>38100</xdr:rowOff>
                  </from>
                  <to>
                    <xdr:col>3</xdr:col>
                    <xdr:colOff>9525</xdr:colOff>
                    <xdr:row>62</xdr:row>
                    <xdr:rowOff>219075</xdr:rowOff>
                  </to>
                </anchor>
              </controlPr>
            </control>
          </mc:Choice>
        </mc:AlternateContent>
        <mc:AlternateContent xmlns:mc="http://schemas.openxmlformats.org/markup-compatibility/2006">
          <mc:Choice Requires="x14">
            <control shapeId="148530" r:id="rId50" name="Check Box 50">
              <controlPr defaultSize="0" autoFill="0" autoLine="0" autoPict="0">
                <anchor moveWithCells="1">
                  <from>
                    <xdr:col>17</xdr:col>
                    <xdr:colOff>190500</xdr:colOff>
                    <xdr:row>32</xdr:row>
                    <xdr:rowOff>19050</xdr:rowOff>
                  </from>
                  <to>
                    <xdr:col>22</xdr:col>
                    <xdr:colOff>47625</xdr:colOff>
                    <xdr:row>32</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AO84"/>
  <sheetViews>
    <sheetView showGridLines="0" view="pageBreakPreview" zoomScaleNormal="100" zoomScaleSheetLayoutView="100" workbookViewId="0">
      <selection activeCell="O7" sqref="O7:AN7"/>
    </sheetView>
  </sheetViews>
  <sheetFormatPr defaultRowHeight="11.25"/>
  <cols>
    <col min="1" max="38" width="2.5" style="91" customWidth="1"/>
    <col min="39" max="16384" width="9" style="91"/>
  </cols>
  <sheetData>
    <row r="1" spans="1:39" ht="7.5" customHeight="1">
      <c r="A1" s="184"/>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4"/>
    </row>
    <row r="2" spans="1:39" ht="13.5">
      <c r="A2" s="407" t="s">
        <v>816</v>
      </c>
      <c r="B2" s="407"/>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row>
    <row r="3" spans="1:39" ht="7.5" customHeight="1">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row>
    <row r="4" spans="1:39" ht="15" customHeight="1">
      <c r="A4" s="215"/>
      <c r="B4" s="419" t="s">
        <v>815</v>
      </c>
      <c r="C4" s="419"/>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19"/>
      <c r="AL4" s="419"/>
      <c r="AM4" s="419"/>
    </row>
    <row r="5" spans="1:39" ht="5.25" customHeight="1">
      <c r="A5" s="184"/>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row>
    <row r="6" spans="1:39" ht="20.100000000000001" customHeight="1">
      <c r="A6" s="184"/>
      <c r="B6" s="184" t="s">
        <v>814</v>
      </c>
      <c r="C6" s="184"/>
      <c r="D6" s="184"/>
      <c r="E6" s="184"/>
      <c r="F6" s="184"/>
      <c r="G6" s="184"/>
      <c r="H6" s="184"/>
      <c r="I6" s="184"/>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row>
    <row r="7" spans="1:39" s="47" customFormat="1" ht="20.100000000000001" customHeight="1">
      <c r="A7" s="44"/>
      <c r="B7" s="44"/>
      <c r="C7" s="44" t="s">
        <v>796</v>
      </c>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row>
    <row r="8" spans="1:39" s="47" customFormat="1" ht="20.100000000000001" customHeight="1">
      <c r="B8" s="214"/>
      <c r="C8" s="417"/>
      <c r="D8" s="417"/>
      <c r="E8" s="417"/>
      <c r="F8" s="417"/>
      <c r="G8" s="417"/>
      <c r="H8" s="417"/>
      <c r="I8" s="417"/>
      <c r="J8" s="417"/>
      <c r="K8" s="417"/>
      <c r="L8" s="417"/>
      <c r="M8" s="417"/>
      <c r="N8" s="417"/>
      <c r="O8" s="417"/>
      <c r="P8" s="417"/>
      <c r="Q8" s="417"/>
      <c r="R8" s="417"/>
      <c r="S8" s="417"/>
      <c r="T8" s="417"/>
      <c r="U8" s="417"/>
      <c r="V8" s="417"/>
      <c r="W8" s="417"/>
      <c r="X8" s="417"/>
      <c r="Y8" s="417"/>
      <c r="Z8" s="417"/>
      <c r="AA8" s="417"/>
      <c r="AB8" s="417"/>
      <c r="AC8" s="417"/>
      <c r="AD8" s="417"/>
      <c r="AE8" s="417"/>
      <c r="AF8" s="417"/>
      <c r="AG8" s="417"/>
      <c r="AH8" s="417"/>
      <c r="AI8" s="417"/>
      <c r="AJ8" s="417"/>
      <c r="AK8" s="417"/>
      <c r="AM8" s="73"/>
    </row>
    <row r="9" spans="1:39" ht="6" customHeight="1"/>
    <row r="10" spans="1:39" ht="20.100000000000001" customHeight="1">
      <c r="B10" s="184" t="s">
        <v>813</v>
      </c>
    </row>
    <row r="11" spans="1:39" ht="20.100000000000001" customHeight="1">
      <c r="B11" s="184"/>
      <c r="C11" s="284" t="s">
        <v>651</v>
      </c>
    </row>
    <row r="12" spans="1:39" ht="20.100000000000001" customHeight="1">
      <c r="B12" s="184"/>
      <c r="D12" s="20"/>
      <c r="I12" s="20"/>
      <c r="N12" s="20"/>
      <c r="R12" s="20"/>
      <c r="W12" s="20"/>
      <c r="AA12" s="20"/>
    </row>
    <row r="13" spans="1:39" ht="20.100000000000001" customHeight="1">
      <c r="B13" s="190"/>
      <c r="C13" s="220"/>
      <c r="D13" s="191"/>
      <c r="E13" s="220"/>
      <c r="F13" s="220"/>
      <c r="G13" s="220"/>
      <c r="H13" s="220"/>
      <c r="I13" s="191"/>
      <c r="J13" s="220"/>
      <c r="K13" s="191"/>
      <c r="L13" s="191"/>
      <c r="M13" s="191"/>
      <c r="N13" s="191"/>
      <c r="O13" s="191"/>
      <c r="P13" s="191"/>
      <c r="Q13" s="191"/>
      <c r="R13" s="191"/>
      <c r="S13" s="191"/>
      <c r="T13" s="191"/>
      <c r="U13" s="191"/>
      <c r="V13" s="191"/>
      <c r="W13" s="191"/>
      <c r="X13" s="191"/>
      <c r="Y13" s="191"/>
      <c r="Z13" s="191"/>
      <c r="AA13" s="191"/>
      <c r="AB13" s="263"/>
      <c r="AC13" s="263"/>
      <c r="AD13" s="263"/>
      <c r="AE13" s="263"/>
      <c r="AF13" s="263"/>
      <c r="AG13" s="263"/>
      <c r="AH13" s="263"/>
      <c r="AI13" s="263"/>
      <c r="AJ13" s="263"/>
      <c r="AK13" s="263"/>
      <c r="AL13" s="283"/>
      <c r="AM13" s="283"/>
    </row>
    <row r="14" spans="1:39" ht="6" customHeight="1"/>
    <row r="15" spans="1:39" ht="20.100000000000001" customHeight="1">
      <c r="B15" s="184" t="s">
        <v>492</v>
      </c>
    </row>
    <row r="16" spans="1:39" ht="20.100000000000001" customHeight="1">
      <c r="B16" s="184"/>
      <c r="C16" s="184" t="s">
        <v>493</v>
      </c>
    </row>
    <row r="17" spans="2:29" ht="20.100000000000001" customHeight="1">
      <c r="B17" s="184"/>
      <c r="C17" s="44" t="s">
        <v>811</v>
      </c>
    </row>
    <row r="18" spans="2:29" ht="20.100000000000001" customHeight="1">
      <c r="B18" s="184"/>
    </row>
    <row r="19" spans="2:29" ht="20.100000000000001" customHeight="1">
      <c r="B19" s="184"/>
    </row>
    <row r="20" spans="2:29" ht="20.100000000000001" customHeight="1">
      <c r="B20" s="184"/>
      <c r="P20" s="49" t="s">
        <v>14</v>
      </c>
      <c r="Q20" s="424"/>
      <c r="R20" s="424"/>
      <c r="S20" s="424"/>
      <c r="T20" s="424"/>
      <c r="U20" s="424"/>
      <c r="V20" s="424"/>
      <c r="W20" s="424"/>
      <c r="X20" s="424"/>
      <c r="Y20" s="424"/>
      <c r="Z20" s="424"/>
      <c r="AA20" s="49" t="s">
        <v>15</v>
      </c>
    </row>
    <row r="21" spans="2:29" ht="6" customHeight="1">
      <c r="B21" s="184"/>
    </row>
    <row r="22" spans="2:29" ht="20.100000000000001" customHeight="1">
      <c r="B22" s="184"/>
      <c r="C22" s="184" t="s">
        <v>494</v>
      </c>
    </row>
    <row r="23" spans="2:29" ht="20.100000000000001" customHeight="1">
      <c r="B23" s="184"/>
      <c r="C23" s="44" t="s">
        <v>812</v>
      </c>
    </row>
    <row r="24" spans="2:29" s="92" customFormat="1" ht="20.100000000000001" customHeight="1">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row>
    <row r="25" spans="2:29" s="92" customFormat="1" ht="20.100000000000001" customHeight="1">
      <c r="B25" s="49"/>
      <c r="C25" s="49"/>
      <c r="D25" s="49"/>
      <c r="E25" s="49"/>
      <c r="F25" s="49"/>
      <c r="G25" s="49"/>
      <c r="H25" s="49"/>
      <c r="I25" s="49"/>
      <c r="J25" s="49"/>
      <c r="K25" s="49"/>
      <c r="L25" s="49"/>
      <c r="M25" s="49"/>
      <c r="N25" s="49"/>
      <c r="O25" s="49"/>
      <c r="P25" s="49" t="s">
        <v>14</v>
      </c>
      <c r="Q25" s="424"/>
      <c r="R25" s="424"/>
      <c r="S25" s="424"/>
      <c r="T25" s="424"/>
      <c r="U25" s="424"/>
      <c r="V25" s="424"/>
      <c r="W25" s="424"/>
      <c r="X25" s="424"/>
      <c r="Y25" s="424"/>
      <c r="Z25" s="424"/>
      <c r="AA25" s="49" t="s">
        <v>15</v>
      </c>
      <c r="AB25" s="211"/>
      <c r="AC25" s="211"/>
    </row>
    <row r="26" spans="2:29" s="92" customFormat="1" ht="6" customHeight="1">
      <c r="B26" s="49"/>
      <c r="C26" s="49"/>
      <c r="D26" s="49"/>
      <c r="E26" s="49"/>
      <c r="F26" s="49"/>
      <c r="G26" s="49"/>
      <c r="H26" s="49"/>
      <c r="I26" s="49"/>
      <c r="J26" s="49"/>
      <c r="K26" s="49"/>
      <c r="L26" s="49"/>
      <c r="M26" s="49"/>
      <c r="N26" s="49"/>
      <c r="O26" s="49"/>
      <c r="P26" s="49"/>
      <c r="Q26" s="194"/>
      <c r="R26" s="194"/>
      <c r="S26" s="194"/>
      <c r="T26" s="194"/>
      <c r="U26" s="194"/>
      <c r="V26" s="194"/>
      <c r="W26" s="194"/>
      <c r="X26" s="194"/>
      <c r="Y26" s="194"/>
      <c r="Z26" s="194"/>
      <c r="AA26" s="49"/>
      <c r="AB26" s="211"/>
      <c r="AC26" s="211"/>
    </row>
    <row r="27" spans="2:29" s="92" customFormat="1" ht="20.100000000000001" customHeight="1">
      <c r="B27" s="49"/>
      <c r="C27" s="44" t="s">
        <v>811</v>
      </c>
      <c r="D27" s="49"/>
      <c r="E27" s="49"/>
      <c r="F27" s="49"/>
      <c r="G27" s="49"/>
      <c r="H27" s="49"/>
      <c r="I27" s="49"/>
      <c r="J27" s="49"/>
      <c r="K27" s="49"/>
      <c r="L27" s="49"/>
      <c r="M27" s="49"/>
      <c r="N27" s="49"/>
      <c r="O27" s="49"/>
      <c r="P27" s="49"/>
      <c r="Q27" s="194"/>
      <c r="R27" s="194"/>
      <c r="S27" s="194"/>
      <c r="T27" s="194"/>
      <c r="U27" s="194"/>
      <c r="V27" s="194"/>
      <c r="W27" s="194"/>
      <c r="X27" s="194"/>
      <c r="Y27" s="194"/>
      <c r="Z27" s="194"/>
      <c r="AA27" s="49"/>
      <c r="AB27" s="211"/>
      <c r="AC27" s="211"/>
    </row>
    <row r="28" spans="2:29" s="92" customFormat="1" ht="20.100000000000001" customHeight="1">
      <c r="B28" s="49"/>
      <c r="C28" s="49"/>
      <c r="D28" s="49"/>
      <c r="E28" s="49"/>
      <c r="F28" s="49"/>
      <c r="G28" s="49"/>
      <c r="H28" s="49"/>
      <c r="I28" s="49"/>
      <c r="J28" s="49"/>
      <c r="K28" s="49"/>
      <c r="L28" s="49"/>
      <c r="M28" s="49"/>
      <c r="N28" s="49"/>
      <c r="O28" s="49"/>
      <c r="P28" s="49"/>
      <c r="Q28" s="194"/>
      <c r="R28" s="194"/>
      <c r="S28" s="194"/>
      <c r="T28" s="194"/>
      <c r="U28" s="194"/>
      <c r="V28" s="194"/>
      <c r="W28" s="194"/>
      <c r="X28" s="194"/>
      <c r="Y28" s="194"/>
      <c r="Z28" s="194"/>
      <c r="AA28" s="49"/>
      <c r="AB28" s="211"/>
      <c r="AC28" s="211"/>
    </row>
    <row r="29" spans="2:29" s="92" customFormat="1" ht="20.100000000000001" customHeight="1">
      <c r="B29" s="49"/>
      <c r="C29" s="49"/>
      <c r="D29" s="49"/>
      <c r="E29" s="49"/>
      <c r="F29" s="49"/>
      <c r="G29" s="49"/>
      <c r="H29" s="49"/>
      <c r="I29" s="49"/>
      <c r="J29" s="49"/>
      <c r="K29" s="49"/>
      <c r="L29" s="49"/>
      <c r="M29" s="49"/>
      <c r="N29" s="49"/>
      <c r="O29" s="49"/>
      <c r="P29" s="49"/>
      <c r="Q29" s="194"/>
      <c r="R29" s="194"/>
      <c r="S29" s="194"/>
      <c r="T29" s="194"/>
      <c r="U29" s="194"/>
      <c r="V29" s="194"/>
      <c r="W29" s="194"/>
      <c r="X29" s="194"/>
      <c r="Y29" s="194"/>
      <c r="Z29" s="194"/>
      <c r="AA29" s="49"/>
      <c r="AB29" s="211"/>
      <c r="AC29" s="211"/>
    </row>
    <row r="30" spans="2:29" s="92" customFormat="1" ht="20.100000000000001" customHeight="1">
      <c r="B30" s="49"/>
      <c r="C30" s="49"/>
      <c r="D30" s="49"/>
      <c r="E30" s="49"/>
      <c r="F30" s="49"/>
      <c r="G30" s="49"/>
      <c r="H30" s="49"/>
      <c r="I30" s="49"/>
      <c r="J30" s="49"/>
      <c r="K30" s="49"/>
      <c r="L30" s="49"/>
      <c r="M30" s="49"/>
      <c r="N30" s="49"/>
      <c r="O30" s="49"/>
      <c r="P30" s="49" t="s">
        <v>14</v>
      </c>
      <c r="Q30" s="424"/>
      <c r="R30" s="424"/>
      <c r="S30" s="424"/>
      <c r="T30" s="424"/>
      <c r="U30" s="424"/>
      <c r="V30" s="424"/>
      <c r="W30" s="424"/>
      <c r="X30" s="424"/>
      <c r="Y30" s="424"/>
      <c r="Z30" s="424"/>
      <c r="AA30" s="49" t="s">
        <v>15</v>
      </c>
      <c r="AB30" s="211"/>
      <c r="AC30" s="211"/>
    </row>
    <row r="31" spans="2:29" s="92" customFormat="1" ht="6" customHeight="1">
      <c r="B31" s="49"/>
      <c r="C31" s="49"/>
      <c r="D31" s="49"/>
      <c r="E31" s="49"/>
      <c r="F31" s="49"/>
      <c r="G31" s="49"/>
      <c r="H31" s="49"/>
      <c r="I31" s="49"/>
      <c r="J31" s="49"/>
      <c r="K31" s="49"/>
      <c r="L31" s="49"/>
      <c r="M31" s="49"/>
      <c r="N31" s="49"/>
      <c r="O31" s="49"/>
      <c r="P31" s="49"/>
      <c r="Q31" s="194"/>
      <c r="R31" s="194"/>
      <c r="S31" s="194"/>
      <c r="T31" s="194"/>
      <c r="U31" s="194"/>
      <c r="V31" s="194"/>
      <c r="W31" s="194"/>
      <c r="X31" s="194"/>
      <c r="Y31" s="194"/>
      <c r="Z31" s="194"/>
      <c r="AA31" s="49"/>
      <c r="AB31" s="211"/>
      <c r="AC31" s="211"/>
    </row>
    <row r="32" spans="2:29" s="92" customFormat="1" ht="20.100000000000001" customHeight="1">
      <c r="B32" s="49"/>
      <c r="C32" s="184" t="s">
        <v>810</v>
      </c>
      <c r="D32" s="49"/>
      <c r="E32" s="49"/>
      <c r="F32" s="49"/>
      <c r="G32" s="49"/>
      <c r="H32" s="49"/>
      <c r="I32" s="49"/>
      <c r="J32" s="49"/>
      <c r="K32" s="49"/>
      <c r="L32" s="49"/>
      <c r="M32" s="49"/>
      <c r="N32" s="49"/>
      <c r="O32" s="49"/>
      <c r="P32" s="49"/>
      <c r="Q32" s="194"/>
      <c r="R32" s="194"/>
      <c r="S32" s="194"/>
      <c r="T32" s="194"/>
      <c r="U32" s="194"/>
      <c r="V32" s="194"/>
      <c r="W32" s="194"/>
      <c r="X32" s="194"/>
      <c r="Y32" s="194"/>
      <c r="Z32" s="194"/>
      <c r="AA32" s="49"/>
      <c r="AB32" s="211"/>
      <c r="AC32" s="211"/>
    </row>
    <row r="33" spans="2:37" s="92" customFormat="1" ht="20.100000000000001" customHeight="1">
      <c r="B33" s="49"/>
      <c r="C33" s="49"/>
      <c r="D33" s="49"/>
      <c r="E33" s="49"/>
      <c r="F33" s="49"/>
      <c r="G33" s="49"/>
      <c r="H33" s="49"/>
      <c r="I33" s="49"/>
      <c r="J33" s="49"/>
      <c r="K33" s="49"/>
      <c r="L33" s="49"/>
      <c r="M33" s="49"/>
      <c r="N33" s="49"/>
      <c r="O33" s="49"/>
      <c r="P33" s="49"/>
      <c r="Q33" s="194"/>
      <c r="R33" s="194"/>
      <c r="S33" s="194"/>
      <c r="T33" s="194"/>
      <c r="U33" s="194"/>
      <c r="V33" s="194"/>
      <c r="W33" s="194"/>
      <c r="X33" s="194"/>
      <c r="Y33" s="194"/>
      <c r="Z33" s="194"/>
      <c r="AA33" s="49"/>
      <c r="AB33" s="211"/>
      <c r="AC33" s="211"/>
    </row>
    <row r="34" spans="2:37" s="92" customFormat="1" ht="20.100000000000001" customHeight="1">
      <c r="B34" s="49"/>
      <c r="C34" s="49"/>
      <c r="D34" s="49" t="s">
        <v>809</v>
      </c>
      <c r="E34" s="49"/>
      <c r="F34" s="49"/>
      <c r="G34" s="49"/>
      <c r="H34" s="49"/>
      <c r="I34" s="49"/>
      <c r="J34" s="49"/>
      <c r="K34" s="49"/>
      <c r="L34" s="49"/>
      <c r="M34" s="49"/>
      <c r="N34" s="49"/>
      <c r="O34" s="49"/>
      <c r="P34" s="49"/>
      <c r="Q34" s="194"/>
      <c r="R34" s="194"/>
      <c r="S34" s="194"/>
      <c r="T34" s="194"/>
      <c r="U34" s="194"/>
      <c r="V34" s="194"/>
      <c r="W34" s="194"/>
      <c r="X34" s="194"/>
      <c r="Y34" s="194"/>
      <c r="Z34" s="194"/>
      <c r="AA34" s="49"/>
      <c r="AB34" s="211"/>
      <c r="AC34" s="211"/>
    </row>
    <row r="35" spans="2:37" s="92" customFormat="1" ht="20.100000000000001" customHeight="1">
      <c r="B35" s="50"/>
      <c r="C35" s="50"/>
      <c r="D35" s="50" t="s">
        <v>808</v>
      </c>
      <c r="E35" s="50"/>
      <c r="F35" s="50"/>
      <c r="G35" s="50"/>
      <c r="H35" s="50"/>
      <c r="I35" s="50"/>
      <c r="J35" s="50"/>
      <c r="K35" s="50"/>
      <c r="L35" s="50"/>
      <c r="M35" s="50"/>
      <c r="N35" s="50"/>
      <c r="O35" s="50"/>
      <c r="P35" s="50"/>
      <c r="Q35" s="224"/>
      <c r="R35" s="224"/>
      <c r="S35" s="224"/>
      <c r="T35" s="224"/>
      <c r="U35" s="224"/>
      <c r="V35" s="224"/>
      <c r="W35" s="224"/>
      <c r="X35" s="224"/>
      <c r="Y35" s="224"/>
      <c r="Z35" s="224"/>
      <c r="AA35" s="50"/>
      <c r="AB35" s="217"/>
      <c r="AC35" s="217"/>
      <c r="AD35" s="193"/>
      <c r="AE35" s="193"/>
      <c r="AF35" s="193"/>
      <c r="AG35" s="193"/>
      <c r="AH35" s="193"/>
      <c r="AI35" s="193"/>
      <c r="AJ35" s="193"/>
      <c r="AK35" s="193"/>
    </row>
    <row r="36" spans="2:37" s="92" customFormat="1" ht="6" customHeight="1">
      <c r="B36" s="49"/>
      <c r="C36" s="49"/>
      <c r="D36" s="49"/>
      <c r="E36" s="49"/>
      <c r="F36" s="49"/>
      <c r="G36" s="49"/>
      <c r="H36" s="49"/>
      <c r="I36" s="49"/>
      <c r="J36" s="49"/>
      <c r="K36" s="49"/>
      <c r="L36" s="49"/>
      <c r="M36" s="49"/>
      <c r="N36" s="194"/>
      <c r="O36" s="194"/>
      <c r="P36" s="194"/>
      <c r="Q36" s="194"/>
      <c r="R36" s="194"/>
      <c r="S36" s="194"/>
      <c r="T36" s="194"/>
      <c r="U36" s="194"/>
      <c r="V36" s="194"/>
      <c r="W36" s="194"/>
      <c r="X36" s="49"/>
      <c r="Y36" s="49"/>
      <c r="Z36" s="211"/>
      <c r="AA36" s="211"/>
      <c r="AB36" s="211"/>
      <c r="AC36" s="211"/>
    </row>
    <row r="37" spans="2:37" s="49" customFormat="1" ht="20.100000000000001" customHeight="1">
      <c r="B37" s="44" t="s">
        <v>495</v>
      </c>
    </row>
    <row r="38" spans="2:37" s="49" customFormat="1" ht="20.100000000000001" customHeight="1">
      <c r="B38" s="44" t="s">
        <v>496</v>
      </c>
    </row>
    <row r="39" spans="2:37" s="49" customFormat="1" ht="20.100000000000001" customHeight="1">
      <c r="B39" s="44"/>
      <c r="C39" s="44" t="s">
        <v>497</v>
      </c>
    </row>
    <row r="40" spans="2:37" s="49" customFormat="1" ht="20.100000000000001" customHeight="1">
      <c r="B40" s="44"/>
      <c r="C40" s="44" t="s">
        <v>498</v>
      </c>
    </row>
    <row r="41" spans="2:37" s="49" customFormat="1" ht="20.100000000000001" customHeight="1">
      <c r="B41" s="44"/>
      <c r="C41" s="44"/>
      <c r="M41" s="183" t="s">
        <v>499</v>
      </c>
      <c r="N41" s="422"/>
      <c r="O41" s="422"/>
      <c r="P41" s="422"/>
      <c r="Q41" s="422"/>
      <c r="R41" s="422"/>
      <c r="S41" s="422"/>
      <c r="T41" s="422"/>
      <c r="U41" s="422"/>
      <c r="V41" s="422"/>
      <c r="W41" s="422"/>
      <c r="X41" s="49" t="s">
        <v>500</v>
      </c>
      <c r="Y41" s="218" t="s">
        <v>501</v>
      </c>
    </row>
    <row r="42" spans="2:37" s="49" customFormat="1" ht="20.100000000000001" customHeight="1">
      <c r="B42" s="44"/>
      <c r="C42" s="44" t="s">
        <v>502</v>
      </c>
      <c r="M42" s="183"/>
      <c r="N42" s="282"/>
      <c r="O42" s="282"/>
      <c r="P42" s="282"/>
      <c r="Q42" s="282"/>
      <c r="R42" s="282"/>
      <c r="S42" s="282"/>
      <c r="T42" s="282"/>
      <c r="U42" s="282"/>
      <c r="V42" s="282"/>
      <c r="W42" s="282"/>
      <c r="Y42" s="218"/>
    </row>
    <row r="43" spans="2:37" s="49" customFormat="1" ht="20.100000000000001" customHeight="1">
      <c r="B43" s="44"/>
      <c r="C43" s="44" t="s">
        <v>503</v>
      </c>
      <c r="M43" s="420"/>
      <c r="N43" s="420"/>
      <c r="O43" s="420"/>
      <c r="P43" s="420"/>
      <c r="Q43" s="420"/>
      <c r="R43" s="420"/>
      <c r="S43" s="420"/>
      <c r="T43" s="420"/>
      <c r="U43" s="420"/>
      <c r="V43" s="420"/>
      <c r="W43" s="420"/>
      <c r="X43" s="49" t="s">
        <v>500</v>
      </c>
      <c r="Y43" s="218"/>
    </row>
    <row r="44" spans="2:37" s="49" customFormat="1" ht="20.100000000000001" customHeight="1">
      <c r="B44" s="44"/>
      <c r="C44" s="49" t="s">
        <v>504</v>
      </c>
      <c r="M44" s="211"/>
      <c r="N44" s="211"/>
      <c r="O44" s="211"/>
      <c r="P44" s="211"/>
      <c r="Q44" s="211"/>
      <c r="R44" s="211"/>
      <c r="S44" s="211"/>
      <c r="T44" s="211"/>
      <c r="U44" s="211"/>
      <c r="V44" s="211"/>
      <c r="W44" s="211"/>
      <c r="Y44" s="218"/>
    </row>
    <row r="45" spans="2:37" s="49" customFormat="1" ht="6" customHeight="1">
      <c r="B45" s="44"/>
      <c r="M45" s="211"/>
      <c r="N45" s="211"/>
      <c r="O45" s="211"/>
      <c r="P45" s="211"/>
      <c r="Q45" s="211"/>
      <c r="R45" s="211"/>
      <c r="S45" s="211"/>
      <c r="T45" s="211"/>
      <c r="U45" s="211"/>
      <c r="V45" s="211"/>
      <c r="W45" s="211"/>
      <c r="Y45" s="218"/>
    </row>
    <row r="46" spans="2:37" s="49" customFormat="1" ht="20.100000000000001" customHeight="1">
      <c r="B46" s="44" t="s">
        <v>650</v>
      </c>
      <c r="M46" s="211"/>
      <c r="N46" s="211"/>
      <c r="O46" s="211"/>
      <c r="P46" s="211"/>
      <c r="Q46" s="211"/>
      <c r="R46" s="211"/>
      <c r="S46" s="211"/>
      <c r="T46" s="211"/>
      <c r="U46" s="211"/>
      <c r="V46" s="211"/>
      <c r="W46" s="211"/>
      <c r="Y46" s="218"/>
    </row>
    <row r="47" spans="2:37" s="49" customFormat="1" ht="20.100000000000001" customHeight="1">
      <c r="B47" s="44"/>
      <c r="C47" s="44" t="s">
        <v>649</v>
      </c>
      <c r="M47" s="211"/>
      <c r="N47" s="211"/>
      <c r="O47" s="211"/>
      <c r="P47" s="211"/>
      <c r="Q47" s="211"/>
      <c r="R47" s="211"/>
      <c r="S47" s="211"/>
      <c r="T47" s="211"/>
      <c r="U47" s="211"/>
      <c r="V47" s="211"/>
      <c r="W47" s="211"/>
      <c r="Y47" s="218"/>
    </row>
    <row r="48" spans="2:37" s="49" customFormat="1" ht="6" customHeight="1">
      <c r="B48" s="44"/>
      <c r="C48" s="44"/>
      <c r="M48" s="211"/>
      <c r="N48" s="211"/>
      <c r="O48" s="211"/>
      <c r="P48" s="211"/>
      <c r="Q48" s="211"/>
      <c r="R48" s="211"/>
      <c r="S48" s="211"/>
      <c r="T48" s="211"/>
      <c r="U48" s="211"/>
      <c r="V48" s="211"/>
      <c r="W48" s="211"/>
      <c r="Y48" s="218"/>
    </row>
    <row r="49" spans="2:37" s="49" customFormat="1" ht="20.100000000000001" customHeight="1">
      <c r="B49" s="44" t="s">
        <v>505</v>
      </c>
      <c r="C49" s="44"/>
      <c r="M49" s="211"/>
      <c r="N49" s="211"/>
      <c r="O49" s="211"/>
      <c r="P49" s="211"/>
      <c r="Q49" s="211"/>
      <c r="R49" s="211"/>
      <c r="S49" s="211"/>
      <c r="T49" s="211"/>
      <c r="U49" s="211"/>
      <c r="V49" s="211"/>
      <c r="W49" s="211"/>
      <c r="Y49" s="218"/>
    </row>
    <row r="50" spans="2:37" s="49" customFormat="1" ht="20.100000000000001" customHeight="1">
      <c r="B50" s="44"/>
      <c r="C50" s="44"/>
      <c r="M50" s="211"/>
      <c r="N50" s="211"/>
      <c r="O50" s="211"/>
      <c r="P50" s="211"/>
      <c r="Q50" s="211"/>
      <c r="R50" s="211"/>
      <c r="S50" s="211"/>
      <c r="T50" s="211"/>
      <c r="U50" s="211"/>
      <c r="V50" s="211"/>
      <c r="W50" s="211"/>
      <c r="Y50" s="218"/>
    </row>
    <row r="51" spans="2:37" s="49" customFormat="1" ht="20.100000000000001" customHeight="1">
      <c r="B51" s="44"/>
      <c r="C51" s="44"/>
      <c r="M51" s="211"/>
      <c r="N51" s="211"/>
      <c r="O51" s="211"/>
      <c r="P51" s="211"/>
      <c r="Q51" s="211"/>
      <c r="R51" s="211"/>
      <c r="S51" s="211"/>
      <c r="T51" s="211"/>
      <c r="U51" s="211"/>
      <c r="V51" s="211"/>
      <c r="W51" s="211"/>
      <c r="Y51" s="218"/>
    </row>
    <row r="52" spans="2:37" s="49" customFormat="1" ht="20.100000000000001" customHeight="1">
      <c r="B52" s="44"/>
      <c r="C52" s="49" t="s">
        <v>506</v>
      </c>
      <c r="M52" s="211"/>
      <c r="N52" s="211"/>
      <c r="O52" s="211"/>
      <c r="P52" s="211"/>
      <c r="Q52" s="211"/>
      <c r="R52" s="211"/>
      <c r="S52" s="211"/>
      <c r="T52" s="211"/>
      <c r="U52" s="211"/>
      <c r="V52" s="211"/>
      <c r="W52" s="211"/>
      <c r="Y52" s="218"/>
    </row>
    <row r="53" spans="2:37" s="49" customFormat="1" ht="20.100000000000001" customHeight="1">
      <c r="B53" s="44"/>
      <c r="C53" s="49" t="s">
        <v>807</v>
      </c>
      <c r="M53" s="211"/>
      <c r="N53" s="211"/>
      <c r="O53" s="211"/>
      <c r="P53" s="211"/>
      <c r="Q53" s="211"/>
      <c r="R53" s="211"/>
      <c r="S53" s="211"/>
      <c r="T53" s="211"/>
      <c r="U53" s="211"/>
      <c r="V53" s="211"/>
      <c r="W53" s="211"/>
      <c r="Y53" s="218"/>
    </row>
    <row r="54" spans="2:37" s="49" customFormat="1" ht="20.100000000000001" customHeight="1">
      <c r="B54" s="197"/>
      <c r="C54" s="50" t="s">
        <v>806</v>
      </c>
      <c r="D54" s="50"/>
      <c r="E54" s="50"/>
      <c r="F54" s="50"/>
      <c r="G54" s="50"/>
      <c r="H54" s="50"/>
      <c r="I54" s="50"/>
      <c r="J54" s="50"/>
      <c r="K54" s="50"/>
      <c r="L54" s="50"/>
      <c r="M54" s="217"/>
      <c r="N54" s="217"/>
      <c r="O54" s="217"/>
      <c r="P54" s="217"/>
      <c r="Q54" s="217"/>
      <c r="R54" s="217"/>
      <c r="S54" s="217"/>
      <c r="T54" s="217"/>
      <c r="U54" s="217"/>
      <c r="V54" s="217"/>
      <c r="W54" s="217"/>
      <c r="X54" s="50"/>
      <c r="Y54" s="219"/>
      <c r="Z54" s="50"/>
      <c r="AA54" s="50"/>
      <c r="AB54" s="50"/>
      <c r="AC54" s="50"/>
      <c r="AD54" s="50"/>
      <c r="AE54" s="50"/>
      <c r="AF54" s="50"/>
      <c r="AG54" s="50"/>
      <c r="AH54" s="50"/>
      <c r="AI54" s="50"/>
      <c r="AJ54" s="50"/>
      <c r="AK54" s="50"/>
    </row>
    <row r="55" spans="2:37" s="49" customFormat="1" ht="6" customHeight="1">
      <c r="B55" s="44"/>
      <c r="C55" s="44"/>
      <c r="M55" s="211"/>
      <c r="N55" s="211"/>
      <c r="O55" s="211"/>
      <c r="P55" s="211"/>
      <c r="Q55" s="211"/>
      <c r="R55" s="211"/>
      <c r="S55" s="211"/>
      <c r="T55" s="211"/>
      <c r="U55" s="211"/>
      <c r="V55" s="211"/>
      <c r="W55" s="211"/>
      <c r="Y55" s="218"/>
    </row>
    <row r="56" spans="2:37" s="49" customFormat="1" ht="20.100000000000001" customHeight="1">
      <c r="B56" s="44" t="s">
        <v>817</v>
      </c>
    </row>
    <row r="57" spans="2:37" s="49" customFormat="1" ht="20.100000000000001" customHeight="1">
      <c r="B57" s="50"/>
      <c r="C57" s="50" t="s">
        <v>645</v>
      </c>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row>
    <row r="58" spans="2:37" s="92" customFormat="1" ht="6" customHeight="1"/>
    <row r="59" spans="2:37" s="221" customFormat="1" ht="20.100000000000001" customHeight="1">
      <c r="B59" s="44" t="s">
        <v>818</v>
      </c>
      <c r="H59" s="222"/>
    </row>
    <row r="60" spans="2:37" s="221" customFormat="1" ht="20.100000000000001" customHeight="1">
      <c r="B60" s="44" t="s">
        <v>511</v>
      </c>
      <c r="H60" s="222"/>
    </row>
    <row r="61" spans="2:37" s="44" customFormat="1" ht="20.100000000000001" customHeight="1">
      <c r="B61" s="197"/>
      <c r="C61" s="197"/>
      <c r="D61" s="197" t="s">
        <v>214</v>
      </c>
      <c r="E61" s="197"/>
      <c r="F61" s="197"/>
      <c r="G61" s="197"/>
      <c r="H61" s="197"/>
      <c r="I61" s="197"/>
      <c r="J61" s="197"/>
      <c r="K61" s="197" t="s">
        <v>215</v>
      </c>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row>
    <row r="62" spans="2:37" s="44" customFormat="1" ht="6" customHeight="1"/>
    <row r="63" spans="2:37" s="47" customFormat="1" ht="20.100000000000001" customHeight="1">
      <c r="B63" s="44" t="s">
        <v>805</v>
      </c>
    </row>
    <row r="64" spans="2:37" s="47" customFormat="1" ht="20.100000000000001" customHeight="1">
      <c r="B64" s="415"/>
      <c r="C64" s="415"/>
      <c r="D64" s="415"/>
      <c r="E64" s="415"/>
      <c r="F64" s="415"/>
      <c r="G64" s="415"/>
      <c r="H64" s="415"/>
      <c r="I64" s="415"/>
      <c r="J64" s="415"/>
      <c r="K64" s="415"/>
      <c r="L64" s="415"/>
      <c r="M64" s="415"/>
      <c r="N64" s="415"/>
      <c r="O64" s="415"/>
      <c r="P64" s="415"/>
      <c r="Q64" s="415"/>
      <c r="R64" s="415"/>
      <c r="S64" s="415"/>
      <c r="T64" s="415"/>
      <c r="U64" s="415"/>
      <c r="V64" s="415"/>
      <c r="W64" s="415"/>
      <c r="X64" s="415"/>
      <c r="Y64" s="415"/>
      <c r="Z64" s="415"/>
      <c r="AA64" s="415"/>
      <c r="AB64" s="415"/>
      <c r="AC64" s="415"/>
      <c r="AD64" s="415"/>
      <c r="AE64" s="415"/>
      <c r="AF64" s="415"/>
      <c r="AG64" s="415"/>
      <c r="AH64" s="415"/>
      <c r="AI64" s="415"/>
      <c r="AJ64" s="415"/>
      <c r="AK64" s="415"/>
    </row>
    <row r="65" spans="1:41" ht="15" customHeight="1"/>
    <row r="66" spans="1:41" s="49" customFormat="1" ht="20.100000000000001" customHeight="1">
      <c r="A66" s="416" t="s">
        <v>6</v>
      </c>
      <c r="B66" s="416"/>
      <c r="C66" s="416"/>
      <c r="D66" s="416"/>
      <c r="E66" s="416"/>
      <c r="F66" s="416"/>
      <c r="G66" s="416"/>
      <c r="H66" s="416"/>
      <c r="I66" s="416"/>
      <c r="J66" s="416"/>
      <c r="K66" s="416"/>
      <c r="L66" s="416"/>
      <c r="M66" s="416"/>
      <c r="N66" s="416"/>
      <c r="O66" s="416"/>
      <c r="P66" s="416"/>
      <c r="Q66" s="416"/>
      <c r="R66" s="416"/>
      <c r="S66" s="416"/>
      <c r="T66" s="416"/>
      <c r="U66" s="416"/>
      <c r="V66" s="416"/>
      <c r="W66" s="416"/>
      <c r="X66" s="416"/>
      <c r="Y66" s="416"/>
      <c r="Z66" s="416"/>
      <c r="AA66" s="416"/>
      <c r="AB66" s="416"/>
      <c r="AC66" s="416"/>
      <c r="AD66" s="416"/>
      <c r="AE66" s="416"/>
      <c r="AF66" s="416"/>
      <c r="AG66" s="416"/>
      <c r="AH66" s="416"/>
    </row>
    <row r="67" spans="1:41" s="49" customFormat="1" ht="20.100000000000001" customHeight="1">
      <c r="B67" s="49" t="s">
        <v>804</v>
      </c>
    </row>
    <row r="68" spans="1:41" s="49" customFormat="1" ht="20.100000000000001" customHeight="1">
      <c r="B68" s="49" t="s">
        <v>803</v>
      </c>
    </row>
    <row r="69" spans="1:41" s="49" customFormat="1" ht="20.100000000000001" customHeight="1">
      <c r="B69" s="49" t="s">
        <v>802</v>
      </c>
    </row>
    <row r="70" spans="1:41" s="49" customFormat="1" ht="20.100000000000001" customHeight="1">
      <c r="B70" s="49" t="s">
        <v>801</v>
      </c>
    </row>
    <row r="71" spans="1:41" s="159" customFormat="1" ht="20.100000000000001" customHeight="1">
      <c r="A71" s="49"/>
      <c r="B71" s="49" t="s">
        <v>800</v>
      </c>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row>
    <row r="72" spans="1:41" s="49" customFormat="1" ht="20.100000000000001" customHeight="1">
      <c r="B72" s="49" t="s">
        <v>799</v>
      </c>
    </row>
    <row r="73" spans="1:41" s="49" customFormat="1" ht="20.100000000000001" customHeight="1">
      <c r="B73" s="49" t="s">
        <v>798</v>
      </c>
    </row>
    <row r="74" spans="1:41" s="49" customFormat="1" ht="20.100000000000001" customHeight="1">
      <c r="B74" s="421"/>
      <c r="C74" s="421"/>
      <c r="D74" s="421"/>
      <c r="E74" s="421"/>
      <c r="F74" s="421"/>
      <c r="G74" s="421"/>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421"/>
      <c r="AL74" s="421"/>
      <c r="AM74" s="421"/>
    </row>
    <row r="75" spans="1:41" s="49" customFormat="1" ht="20.100000000000001" customHeight="1">
      <c r="B75" s="421"/>
      <c r="C75" s="421"/>
      <c r="D75" s="421"/>
      <c r="E75" s="421"/>
      <c r="F75" s="421"/>
      <c r="G75" s="421"/>
      <c r="H75" s="421"/>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1"/>
      <c r="AI75" s="421"/>
      <c r="AJ75" s="421"/>
      <c r="AK75" s="421"/>
      <c r="AL75" s="421"/>
      <c r="AM75" s="421"/>
    </row>
    <row r="76" spans="1:41" s="49" customFormat="1" ht="20.100000000000001" customHeight="1">
      <c r="B76" s="421"/>
      <c r="C76" s="421"/>
      <c r="D76" s="421"/>
      <c r="E76" s="421"/>
      <c r="F76" s="421"/>
      <c r="G76" s="421"/>
      <c r="H76" s="421"/>
      <c r="I76" s="421"/>
      <c r="J76" s="421"/>
      <c r="K76" s="421"/>
      <c r="L76" s="421"/>
      <c r="M76" s="421"/>
      <c r="N76" s="421"/>
      <c r="O76" s="421"/>
      <c r="P76" s="421"/>
      <c r="Q76" s="421"/>
      <c r="R76" s="421"/>
      <c r="S76" s="421"/>
      <c r="T76" s="421"/>
      <c r="U76" s="421"/>
      <c r="V76" s="421"/>
      <c r="W76" s="421"/>
      <c r="X76" s="421"/>
      <c r="Y76" s="421"/>
      <c r="Z76" s="421"/>
      <c r="AA76" s="421"/>
      <c r="AB76" s="421"/>
      <c r="AC76" s="421"/>
      <c r="AD76" s="421"/>
      <c r="AE76" s="421"/>
      <c r="AF76" s="421"/>
      <c r="AG76" s="421"/>
      <c r="AH76" s="421"/>
      <c r="AI76" s="421"/>
      <c r="AJ76" s="421"/>
      <c r="AK76" s="421"/>
      <c r="AL76" s="421"/>
      <c r="AM76" s="421"/>
    </row>
    <row r="77" spans="1:41" s="49" customFormat="1" ht="20.100000000000001" customHeight="1">
      <c r="B77" s="421"/>
      <c r="C77" s="421"/>
      <c r="D77" s="421"/>
      <c r="E77" s="421"/>
      <c r="F77" s="421"/>
      <c r="G77" s="421"/>
      <c r="H77" s="421"/>
      <c r="I77" s="421"/>
      <c r="J77" s="421"/>
      <c r="K77" s="421"/>
      <c r="L77" s="421"/>
      <c r="M77" s="421"/>
      <c r="N77" s="421"/>
      <c r="O77" s="421"/>
      <c r="P77" s="421"/>
      <c r="Q77" s="421"/>
      <c r="R77" s="421"/>
      <c r="S77" s="421"/>
      <c r="T77" s="421"/>
      <c r="U77" s="421"/>
      <c r="V77" s="421"/>
      <c r="W77" s="421"/>
      <c r="X77" s="421"/>
      <c r="Y77" s="421"/>
      <c r="Z77" s="421"/>
      <c r="AA77" s="421"/>
      <c r="AB77" s="421"/>
      <c r="AC77" s="421"/>
      <c r="AD77" s="421"/>
      <c r="AE77" s="421"/>
      <c r="AF77" s="421"/>
      <c r="AG77" s="421"/>
      <c r="AH77" s="421"/>
      <c r="AI77" s="421"/>
      <c r="AJ77" s="421"/>
      <c r="AK77" s="421"/>
      <c r="AL77" s="421"/>
      <c r="AM77" s="421"/>
    </row>
    <row r="78" spans="1:41" s="49" customFormat="1" ht="20.100000000000001" customHeight="1"/>
    <row r="79" spans="1:41" s="49" customFormat="1" ht="20.100000000000001" customHeight="1"/>
    <row r="80" spans="1:41" s="49" customFormat="1" ht="20.100000000000001" customHeight="1"/>
    <row r="83" s="49" customFormat="1" ht="20.100000000000001" customHeight="1"/>
    <row r="84" ht="20.100000000000001" customHeight="1"/>
  </sheetData>
  <sheetProtection sheet="1" formatCells="0" formatColumns="0" formatRows="0" selectLockedCells="1"/>
  <mergeCells count="12">
    <mergeCell ref="B74:AM75"/>
    <mergeCell ref="B76:AM77"/>
    <mergeCell ref="A2:AL2"/>
    <mergeCell ref="B4:AM4"/>
    <mergeCell ref="C8:AK8"/>
    <mergeCell ref="Q25:Z25"/>
    <mergeCell ref="Q30:Z30"/>
    <mergeCell ref="N41:W41"/>
    <mergeCell ref="Q20:Z20"/>
    <mergeCell ref="M43:W43"/>
    <mergeCell ref="B64:AK64"/>
    <mergeCell ref="A66:AH66"/>
  </mergeCells>
  <phoneticPr fontId="20"/>
  <pageMargins left="0.70866141732283472" right="0.70866141732283472" top="0.74803149606299213" bottom="0.74803149606299213" header="0.31496062992125984" footer="0.31496062992125984"/>
  <pageSetup paperSize="9" scale="81" orientation="portrait" horizontalDpi="300" verticalDpi="300" r:id="rId1"/>
  <headerFooter>
    <oddFooter>&amp;L2024年4月1日改正版&amp;R一般財団法人ベターリビング</oddFooter>
  </headerFooter>
  <rowBreaks count="1" manualBreakCount="1">
    <brk id="54"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69985" r:id="rId4" name="Check Box 1">
              <controlPr defaultSize="0" autoFill="0" autoLine="0" autoPict="0">
                <anchor moveWithCells="1">
                  <from>
                    <xdr:col>5</xdr:col>
                    <xdr:colOff>85725</xdr:colOff>
                    <xdr:row>22</xdr:row>
                    <xdr:rowOff>19050</xdr:rowOff>
                  </from>
                  <to>
                    <xdr:col>22</xdr:col>
                    <xdr:colOff>95250</xdr:colOff>
                    <xdr:row>22</xdr:row>
                    <xdr:rowOff>228600</xdr:rowOff>
                  </to>
                </anchor>
              </controlPr>
            </control>
          </mc:Choice>
        </mc:AlternateContent>
        <mc:AlternateContent xmlns:mc="http://schemas.openxmlformats.org/markup-compatibility/2006">
          <mc:Choice Requires="x14">
            <control shapeId="169986" r:id="rId5" name="Check Box 2">
              <controlPr defaultSize="0" autoFill="0" autoLine="0" autoPict="0">
                <anchor moveWithCells="1">
                  <from>
                    <xdr:col>5</xdr:col>
                    <xdr:colOff>85725</xdr:colOff>
                    <xdr:row>23</xdr:row>
                    <xdr:rowOff>9525</xdr:rowOff>
                  </from>
                  <to>
                    <xdr:col>11</xdr:col>
                    <xdr:colOff>28575</xdr:colOff>
                    <xdr:row>23</xdr:row>
                    <xdr:rowOff>228600</xdr:rowOff>
                  </to>
                </anchor>
              </controlPr>
            </control>
          </mc:Choice>
        </mc:AlternateContent>
        <mc:AlternateContent xmlns:mc="http://schemas.openxmlformats.org/markup-compatibility/2006">
          <mc:Choice Requires="x14">
            <control shapeId="169987" r:id="rId6" name="Check Box 3">
              <controlPr defaultSize="0" autoFill="0" autoLine="0" autoPict="0">
                <anchor moveWithCells="1">
                  <from>
                    <xdr:col>5</xdr:col>
                    <xdr:colOff>85725</xdr:colOff>
                    <xdr:row>24</xdr:row>
                    <xdr:rowOff>19050</xdr:rowOff>
                  </from>
                  <to>
                    <xdr:col>14</xdr:col>
                    <xdr:colOff>104775</xdr:colOff>
                    <xdr:row>24</xdr:row>
                    <xdr:rowOff>228600</xdr:rowOff>
                  </to>
                </anchor>
              </controlPr>
            </control>
          </mc:Choice>
        </mc:AlternateContent>
        <mc:AlternateContent xmlns:mc="http://schemas.openxmlformats.org/markup-compatibility/2006">
          <mc:Choice Requires="x14">
            <control shapeId="169988" r:id="rId7" name="Check Box 4">
              <controlPr defaultSize="0" autoFill="0" autoLine="0" autoPict="0">
                <anchor moveWithCells="1">
                  <from>
                    <xdr:col>8</xdr:col>
                    <xdr:colOff>57150</xdr:colOff>
                    <xdr:row>56</xdr:row>
                    <xdr:rowOff>19050</xdr:rowOff>
                  </from>
                  <to>
                    <xdr:col>12</xdr:col>
                    <xdr:colOff>85725</xdr:colOff>
                    <xdr:row>56</xdr:row>
                    <xdr:rowOff>228600</xdr:rowOff>
                  </to>
                </anchor>
              </controlPr>
            </control>
          </mc:Choice>
        </mc:AlternateContent>
        <mc:AlternateContent xmlns:mc="http://schemas.openxmlformats.org/markup-compatibility/2006">
          <mc:Choice Requires="x14">
            <control shapeId="169989" r:id="rId8" name="Check Box 5">
              <controlPr defaultSize="0" autoFill="0" autoLine="0" autoPict="0">
                <anchor moveWithCells="1">
                  <from>
                    <xdr:col>12</xdr:col>
                    <xdr:colOff>66675</xdr:colOff>
                    <xdr:row>56</xdr:row>
                    <xdr:rowOff>9525</xdr:rowOff>
                  </from>
                  <to>
                    <xdr:col>18</xdr:col>
                    <xdr:colOff>9525</xdr:colOff>
                    <xdr:row>56</xdr:row>
                    <xdr:rowOff>219075</xdr:rowOff>
                  </to>
                </anchor>
              </controlPr>
            </control>
          </mc:Choice>
        </mc:AlternateContent>
        <mc:AlternateContent xmlns:mc="http://schemas.openxmlformats.org/markup-compatibility/2006">
          <mc:Choice Requires="x14">
            <control shapeId="169990" r:id="rId9" name="Check Box 6">
              <controlPr defaultSize="0" autoFill="0" autoLine="0" autoPict="0">
                <anchor moveWithCells="1">
                  <from>
                    <xdr:col>1</xdr:col>
                    <xdr:colOff>152400</xdr:colOff>
                    <xdr:row>60</xdr:row>
                    <xdr:rowOff>28575</xdr:rowOff>
                  </from>
                  <to>
                    <xdr:col>2</xdr:col>
                    <xdr:colOff>152400</xdr:colOff>
                    <xdr:row>60</xdr:row>
                    <xdr:rowOff>238125</xdr:rowOff>
                  </to>
                </anchor>
              </controlPr>
            </control>
          </mc:Choice>
        </mc:AlternateContent>
        <mc:AlternateContent xmlns:mc="http://schemas.openxmlformats.org/markup-compatibility/2006">
          <mc:Choice Requires="x14">
            <control shapeId="169991" r:id="rId10" name="Check Box 7">
              <controlPr defaultSize="0" autoFill="0" autoLine="0" autoPict="0">
                <anchor moveWithCells="1">
                  <from>
                    <xdr:col>8</xdr:col>
                    <xdr:colOff>171450</xdr:colOff>
                    <xdr:row>60</xdr:row>
                    <xdr:rowOff>28575</xdr:rowOff>
                  </from>
                  <to>
                    <xdr:col>9</xdr:col>
                    <xdr:colOff>171450</xdr:colOff>
                    <xdr:row>61</xdr:row>
                    <xdr:rowOff>19050</xdr:rowOff>
                  </to>
                </anchor>
              </controlPr>
            </control>
          </mc:Choice>
        </mc:AlternateContent>
        <mc:AlternateContent xmlns:mc="http://schemas.openxmlformats.org/markup-compatibility/2006">
          <mc:Choice Requires="x14">
            <control shapeId="169992" r:id="rId11" name="Check Box 8">
              <controlPr defaultSize="0" autoFill="0" autoLine="0" autoPict="0">
                <anchor moveWithCells="1">
                  <from>
                    <xdr:col>2</xdr:col>
                    <xdr:colOff>0</xdr:colOff>
                    <xdr:row>11</xdr:row>
                    <xdr:rowOff>28575</xdr:rowOff>
                  </from>
                  <to>
                    <xdr:col>6</xdr:col>
                    <xdr:colOff>104775</xdr:colOff>
                    <xdr:row>12</xdr:row>
                    <xdr:rowOff>28575</xdr:rowOff>
                  </to>
                </anchor>
              </controlPr>
            </control>
          </mc:Choice>
        </mc:AlternateContent>
        <mc:AlternateContent xmlns:mc="http://schemas.openxmlformats.org/markup-compatibility/2006">
          <mc:Choice Requires="x14">
            <control shapeId="169993" r:id="rId12" name="Check Box 9">
              <controlPr defaultSize="0" autoFill="0" autoLine="0" autoPict="0">
                <anchor moveWithCells="1">
                  <from>
                    <xdr:col>6</xdr:col>
                    <xdr:colOff>171450</xdr:colOff>
                    <xdr:row>11</xdr:row>
                    <xdr:rowOff>28575</xdr:rowOff>
                  </from>
                  <to>
                    <xdr:col>11</xdr:col>
                    <xdr:colOff>85725</xdr:colOff>
                    <xdr:row>12</xdr:row>
                    <xdr:rowOff>28575</xdr:rowOff>
                  </to>
                </anchor>
              </controlPr>
            </control>
          </mc:Choice>
        </mc:AlternateContent>
        <mc:AlternateContent xmlns:mc="http://schemas.openxmlformats.org/markup-compatibility/2006">
          <mc:Choice Requires="x14">
            <control shapeId="169994" r:id="rId13" name="Check Box 10">
              <controlPr defaultSize="0" autoFill="0" autoLine="0" autoPict="0">
                <anchor moveWithCells="1">
                  <from>
                    <xdr:col>12</xdr:col>
                    <xdr:colOff>0</xdr:colOff>
                    <xdr:row>11</xdr:row>
                    <xdr:rowOff>28575</xdr:rowOff>
                  </from>
                  <to>
                    <xdr:col>16</xdr:col>
                    <xdr:colOff>104775</xdr:colOff>
                    <xdr:row>12</xdr:row>
                    <xdr:rowOff>28575</xdr:rowOff>
                  </to>
                </anchor>
              </controlPr>
            </control>
          </mc:Choice>
        </mc:AlternateContent>
        <mc:AlternateContent xmlns:mc="http://schemas.openxmlformats.org/markup-compatibility/2006">
          <mc:Choice Requires="x14">
            <control shapeId="169995" r:id="rId14" name="Check Box 11">
              <controlPr defaultSize="0" autoFill="0" autoLine="0" autoPict="0">
                <anchor moveWithCells="1">
                  <from>
                    <xdr:col>17</xdr:col>
                    <xdr:colOff>0</xdr:colOff>
                    <xdr:row>11</xdr:row>
                    <xdr:rowOff>28575</xdr:rowOff>
                  </from>
                  <to>
                    <xdr:col>21</xdr:col>
                    <xdr:colOff>104775</xdr:colOff>
                    <xdr:row>12</xdr:row>
                    <xdr:rowOff>28575</xdr:rowOff>
                  </to>
                </anchor>
              </controlPr>
            </control>
          </mc:Choice>
        </mc:AlternateContent>
        <mc:AlternateContent xmlns:mc="http://schemas.openxmlformats.org/markup-compatibility/2006">
          <mc:Choice Requires="x14">
            <control shapeId="169996" r:id="rId15" name="Check Box 12">
              <controlPr defaultSize="0" autoFill="0" autoLine="0" autoPict="0">
                <anchor moveWithCells="1">
                  <from>
                    <xdr:col>2</xdr:col>
                    <xdr:colOff>0</xdr:colOff>
                    <xdr:row>12</xdr:row>
                    <xdr:rowOff>47625</xdr:rowOff>
                  </from>
                  <to>
                    <xdr:col>6</xdr:col>
                    <xdr:colOff>104775</xdr:colOff>
                    <xdr:row>13</xdr:row>
                    <xdr:rowOff>47625</xdr:rowOff>
                  </to>
                </anchor>
              </controlPr>
            </control>
          </mc:Choice>
        </mc:AlternateContent>
        <mc:AlternateContent xmlns:mc="http://schemas.openxmlformats.org/markup-compatibility/2006">
          <mc:Choice Requires="x14">
            <control shapeId="169997" r:id="rId16" name="Check Box 13">
              <controlPr defaultSize="0" autoFill="0" autoLine="0" autoPict="0">
                <anchor moveWithCells="1">
                  <from>
                    <xdr:col>6</xdr:col>
                    <xdr:colOff>171450</xdr:colOff>
                    <xdr:row>12</xdr:row>
                    <xdr:rowOff>47625</xdr:rowOff>
                  </from>
                  <to>
                    <xdr:col>11</xdr:col>
                    <xdr:colOff>85725</xdr:colOff>
                    <xdr:row>13</xdr:row>
                    <xdr:rowOff>47625</xdr:rowOff>
                  </to>
                </anchor>
              </controlPr>
            </control>
          </mc:Choice>
        </mc:AlternateContent>
        <mc:AlternateContent xmlns:mc="http://schemas.openxmlformats.org/markup-compatibility/2006">
          <mc:Choice Requires="x14">
            <control shapeId="169998" r:id="rId17" name="Check Box 14">
              <controlPr defaultSize="0" autoFill="0" autoLine="0" autoPict="0">
                <anchor moveWithCells="1">
                  <from>
                    <xdr:col>12</xdr:col>
                    <xdr:colOff>0</xdr:colOff>
                    <xdr:row>12</xdr:row>
                    <xdr:rowOff>47625</xdr:rowOff>
                  </from>
                  <to>
                    <xdr:col>16</xdr:col>
                    <xdr:colOff>104775</xdr:colOff>
                    <xdr:row>13</xdr:row>
                    <xdr:rowOff>47625</xdr:rowOff>
                  </to>
                </anchor>
              </controlPr>
            </control>
          </mc:Choice>
        </mc:AlternateContent>
        <mc:AlternateContent xmlns:mc="http://schemas.openxmlformats.org/markup-compatibility/2006">
          <mc:Choice Requires="x14">
            <control shapeId="169999" r:id="rId18" name="Check Box 15">
              <controlPr defaultSize="0" autoFill="0" autoLine="0" autoPict="0">
                <anchor moveWithCells="1">
                  <from>
                    <xdr:col>17</xdr:col>
                    <xdr:colOff>0</xdr:colOff>
                    <xdr:row>12</xdr:row>
                    <xdr:rowOff>47625</xdr:rowOff>
                  </from>
                  <to>
                    <xdr:col>21</xdr:col>
                    <xdr:colOff>104775</xdr:colOff>
                    <xdr:row>13</xdr:row>
                    <xdr:rowOff>47625</xdr:rowOff>
                  </to>
                </anchor>
              </controlPr>
            </control>
          </mc:Choice>
        </mc:AlternateContent>
        <mc:AlternateContent xmlns:mc="http://schemas.openxmlformats.org/markup-compatibility/2006">
          <mc:Choice Requires="x14">
            <control shapeId="170000" r:id="rId19" name="Check Box 16">
              <controlPr defaultSize="0" autoFill="0" autoLine="0" autoPict="0">
                <anchor moveWithCells="1">
                  <from>
                    <xdr:col>8</xdr:col>
                    <xdr:colOff>85725</xdr:colOff>
                    <xdr:row>38</xdr:row>
                    <xdr:rowOff>28575</xdr:rowOff>
                  </from>
                  <to>
                    <xdr:col>11</xdr:col>
                    <xdr:colOff>85725</xdr:colOff>
                    <xdr:row>39</xdr:row>
                    <xdr:rowOff>0</xdr:rowOff>
                  </to>
                </anchor>
              </controlPr>
            </control>
          </mc:Choice>
        </mc:AlternateContent>
        <mc:AlternateContent xmlns:mc="http://schemas.openxmlformats.org/markup-compatibility/2006">
          <mc:Choice Requires="x14">
            <control shapeId="170001" r:id="rId20" name="Check Box 17">
              <controlPr defaultSize="0" autoFill="0" autoLine="0" autoPict="0">
                <anchor moveWithCells="1">
                  <from>
                    <xdr:col>11</xdr:col>
                    <xdr:colOff>76200</xdr:colOff>
                    <xdr:row>38</xdr:row>
                    <xdr:rowOff>28575</xdr:rowOff>
                  </from>
                  <to>
                    <xdr:col>14</xdr:col>
                    <xdr:colOff>76200</xdr:colOff>
                    <xdr:row>39</xdr:row>
                    <xdr:rowOff>0</xdr:rowOff>
                  </to>
                </anchor>
              </controlPr>
            </control>
          </mc:Choice>
        </mc:AlternateContent>
        <mc:AlternateContent xmlns:mc="http://schemas.openxmlformats.org/markup-compatibility/2006">
          <mc:Choice Requires="x14">
            <control shapeId="170002" r:id="rId21" name="Check Box 18">
              <controlPr defaultSize="0" autoFill="0" autoLine="0" autoPict="0">
                <anchor moveWithCells="1">
                  <from>
                    <xdr:col>8</xdr:col>
                    <xdr:colOff>85725</xdr:colOff>
                    <xdr:row>39</xdr:row>
                    <xdr:rowOff>0</xdr:rowOff>
                  </from>
                  <to>
                    <xdr:col>15</xdr:col>
                    <xdr:colOff>76200</xdr:colOff>
                    <xdr:row>39</xdr:row>
                    <xdr:rowOff>238125</xdr:rowOff>
                  </to>
                </anchor>
              </controlPr>
            </control>
          </mc:Choice>
        </mc:AlternateContent>
        <mc:AlternateContent xmlns:mc="http://schemas.openxmlformats.org/markup-compatibility/2006">
          <mc:Choice Requires="x14">
            <control shapeId="170003" r:id="rId22" name="Check Box 19">
              <controlPr defaultSize="0" autoFill="0" autoLine="0" autoPict="0">
                <anchor moveWithCells="1">
                  <from>
                    <xdr:col>15</xdr:col>
                    <xdr:colOff>133350</xdr:colOff>
                    <xdr:row>39</xdr:row>
                    <xdr:rowOff>0</xdr:rowOff>
                  </from>
                  <to>
                    <xdr:col>22</xdr:col>
                    <xdr:colOff>123825</xdr:colOff>
                    <xdr:row>39</xdr:row>
                    <xdr:rowOff>238125</xdr:rowOff>
                  </to>
                </anchor>
              </controlPr>
            </control>
          </mc:Choice>
        </mc:AlternateContent>
        <mc:AlternateContent xmlns:mc="http://schemas.openxmlformats.org/markup-compatibility/2006">
          <mc:Choice Requires="x14">
            <control shapeId="170004" r:id="rId23" name="Check Box 20">
              <controlPr defaultSize="0" autoFill="0" autoLine="0" autoPict="0">
                <anchor moveWithCells="1">
                  <from>
                    <xdr:col>8</xdr:col>
                    <xdr:colOff>85725</xdr:colOff>
                    <xdr:row>40</xdr:row>
                    <xdr:rowOff>9525</xdr:rowOff>
                  </from>
                  <to>
                    <xdr:col>11</xdr:col>
                    <xdr:colOff>123825</xdr:colOff>
                    <xdr:row>41</xdr:row>
                    <xdr:rowOff>0</xdr:rowOff>
                  </to>
                </anchor>
              </controlPr>
            </control>
          </mc:Choice>
        </mc:AlternateContent>
        <mc:AlternateContent xmlns:mc="http://schemas.openxmlformats.org/markup-compatibility/2006">
          <mc:Choice Requires="x14">
            <control shapeId="170005" r:id="rId24" name="Check Box 21">
              <controlPr defaultSize="0" autoFill="0" autoLine="0" autoPict="0">
                <anchor moveWithCells="1">
                  <from>
                    <xdr:col>10</xdr:col>
                    <xdr:colOff>133350</xdr:colOff>
                    <xdr:row>41</xdr:row>
                    <xdr:rowOff>19050</xdr:rowOff>
                  </from>
                  <to>
                    <xdr:col>14</xdr:col>
                    <xdr:colOff>180975</xdr:colOff>
                    <xdr:row>41</xdr:row>
                    <xdr:rowOff>238125</xdr:rowOff>
                  </to>
                </anchor>
              </controlPr>
            </control>
          </mc:Choice>
        </mc:AlternateContent>
        <mc:AlternateContent xmlns:mc="http://schemas.openxmlformats.org/markup-compatibility/2006">
          <mc:Choice Requires="x14">
            <control shapeId="170006" r:id="rId25" name="Check Box 22">
              <controlPr defaultSize="0" autoFill="0" autoLine="0" autoPict="0">
                <anchor moveWithCells="1">
                  <from>
                    <xdr:col>14</xdr:col>
                    <xdr:colOff>180975</xdr:colOff>
                    <xdr:row>41</xdr:row>
                    <xdr:rowOff>19050</xdr:rowOff>
                  </from>
                  <to>
                    <xdr:col>20</xdr:col>
                    <xdr:colOff>76200</xdr:colOff>
                    <xdr:row>41</xdr:row>
                    <xdr:rowOff>238125</xdr:rowOff>
                  </to>
                </anchor>
              </controlPr>
            </control>
          </mc:Choice>
        </mc:AlternateContent>
        <mc:AlternateContent xmlns:mc="http://schemas.openxmlformats.org/markup-compatibility/2006">
          <mc:Choice Requires="x14">
            <control shapeId="170007" r:id="rId26" name="Check Box 23">
              <controlPr defaultSize="0" autoFill="0" autoLine="0" autoPict="0">
                <anchor moveWithCells="1">
                  <from>
                    <xdr:col>12</xdr:col>
                    <xdr:colOff>57150</xdr:colOff>
                    <xdr:row>46</xdr:row>
                    <xdr:rowOff>28575</xdr:rowOff>
                  </from>
                  <to>
                    <xdr:col>16</xdr:col>
                    <xdr:colOff>104775</xdr:colOff>
                    <xdr:row>47</xdr:row>
                    <xdr:rowOff>0</xdr:rowOff>
                  </to>
                </anchor>
              </controlPr>
            </control>
          </mc:Choice>
        </mc:AlternateContent>
        <mc:AlternateContent xmlns:mc="http://schemas.openxmlformats.org/markup-compatibility/2006">
          <mc:Choice Requires="x14">
            <control shapeId="170008" r:id="rId27" name="Check Box 24">
              <controlPr defaultSize="0" autoFill="0" autoLine="0" autoPict="0">
                <anchor moveWithCells="1">
                  <from>
                    <xdr:col>16</xdr:col>
                    <xdr:colOff>85725</xdr:colOff>
                    <xdr:row>46</xdr:row>
                    <xdr:rowOff>28575</xdr:rowOff>
                  </from>
                  <to>
                    <xdr:col>21</xdr:col>
                    <xdr:colOff>161925</xdr:colOff>
                    <xdr:row>47</xdr:row>
                    <xdr:rowOff>0</xdr:rowOff>
                  </to>
                </anchor>
              </controlPr>
            </control>
          </mc:Choice>
        </mc:AlternateContent>
        <mc:AlternateContent xmlns:mc="http://schemas.openxmlformats.org/markup-compatibility/2006">
          <mc:Choice Requires="x14">
            <control shapeId="170009" r:id="rId28" name="Check Box 25">
              <controlPr defaultSize="0" autoFill="0" autoLine="0" autoPict="0">
                <anchor moveWithCells="1">
                  <from>
                    <xdr:col>1</xdr:col>
                    <xdr:colOff>180975</xdr:colOff>
                    <xdr:row>49</xdr:row>
                    <xdr:rowOff>28575</xdr:rowOff>
                  </from>
                  <to>
                    <xdr:col>21</xdr:col>
                    <xdr:colOff>38100</xdr:colOff>
                    <xdr:row>49</xdr:row>
                    <xdr:rowOff>238125</xdr:rowOff>
                  </to>
                </anchor>
              </controlPr>
            </control>
          </mc:Choice>
        </mc:AlternateContent>
        <mc:AlternateContent xmlns:mc="http://schemas.openxmlformats.org/markup-compatibility/2006">
          <mc:Choice Requires="x14">
            <control shapeId="170010" r:id="rId29" name="Check Box 26">
              <controlPr defaultSize="0" autoFill="0" autoLine="0" autoPict="0">
                <anchor moveWithCells="1">
                  <from>
                    <xdr:col>1</xdr:col>
                    <xdr:colOff>180975</xdr:colOff>
                    <xdr:row>50</xdr:row>
                    <xdr:rowOff>28575</xdr:rowOff>
                  </from>
                  <to>
                    <xdr:col>21</xdr:col>
                    <xdr:colOff>38100</xdr:colOff>
                    <xdr:row>50</xdr:row>
                    <xdr:rowOff>238125</xdr:rowOff>
                  </to>
                </anchor>
              </controlPr>
            </control>
          </mc:Choice>
        </mc:AlternateContent>
        <mc:AlternateContent xmlns:mc="http://schemas.openxmlformats.org/markup-compatibility/2006">
          <mc:Choice Requires="x14">
            <control shapeId="170011" r:id="rId30" name="Check Box 27">
              <controlPr defaultSize="0" autoFill="0" autoLine="0" autoPict="0">
                <anchor moveWithCells="1">
                  <from>
                    <xdr:col>5</xdr:col>
                    <xdr:colOff>85725</xdr:colOff>
                    <xdr:row>16</xdr:row>
                    <xdr:rowOff>28575</xdr:rowOff>
                  </from>
                  <to>
                    <xdr:col>22</xdr:col>
                    <xdr:colOff>95250</xdr:colOff>
                    <xdr:row>16</xdr:row>
                    <xdr:rowOff>238125</xdr:rowOff>
                  </to>
                </anchor>
              </controlPr>
            </control>
          </mc:Choice>
        </mc:AlternateContent>
        <mc:AlternateContent xmlns:mc="http://schemas.openxmlformats.org/markup-compatibility/2006">
          <mc:Choice Requires="x14">
            <control shapeId="170012" r:id="rId31" name="Check Box 28">
              <controlPr defaultSize="0" autoFill="0" autoLine="0" autoPict="0">
                <anchor moveWithCells="1">
                  <from>
                    <xdr:col>5</xdr:col>
                    <xdr:colOff>85725</xdr:colOff>
                    <xdr:row>17</xdr:row>
                    <xdr:rowOff>19050</xdr:rowOff>
                  </from>
                  <to>
                    <xdr:col>11</xdr:col>
                    <xdr:colOff>28575</xdr:colOff>
                    <xdr:row>17</xdr:row>
                    <xdr:rowOff>238125</xdr:rowOff>
                  </to>
                </anchor>
              </controlPr>
            </control>
          </mc:Choice>
        </mc:AlternateContent>
        <mc:AlternateContent xmlns:mc="http://schemas.openxmlformats.org/markup-compatibility/2006">
          <mc:Choice Requires="x14">
            <control shapeId="170013" r:id="rId32" name="Check Box 29">
              <controlPr defaultSize="0" autoFill="0" autoLine="0" autoPict="0">
                <anchor moveWithCells="1">
                  <from>
                    <xdr:col>5</xdr:col>
                    <xdr:colOff>85725</xdr:colOff>
                    <xdr:row>18</xdr:row>
                    <xdr:rowOff>28575</xdr:rowOff>
                  </from>
                  <to>
                    <xdr:col>14</xdr:col>
                    <xdr:colOff>104775</xdr:colOff>
                    <xdr:row>18</xdr:row>
                    <xdr:rowOff>238125</xdr:rowOff>
                  </to>
                </anchor>
              </controlPr>
            </control>
          </mc:Choice>
        </mc:AlternateContent>
        <mc:AlternateContent xmlns:mc="http://schemas.openxmlformats.org/markup-compatibility/2006">
          <mc:Choice Requires="x14">
            <control shapeId="170014" r:id="rId33" name="Check Box 30">
              <controlPr defaultSize="0" autoFill="0" autoLine="0" autoPict="0">
                <anchor moveWithCells="1">
                  <from>
                    <xdr:col>5</xdr:col>
                    <xdr:colOff>85725</xdr:colOff>
                    <xdr:row>19</xdr:row>
                    <xdr:rowOff>19050</xdr:rowOff>
                  </from>
                  <to>
                    <xdr:col>14</xdr:col>
                    <xdr:colOff>104775</xdr:colOff>
                    <xdr:row>19</xdr:row>
                    <xdr:rowOff>228600</xdr:rowOff>
                  </to>
                </anchor>
              </controlPr>
            </control>
          </mc:Choice>
        </mc:AlternateContent>
        <mc:AlternateContent xmlns:mc="http://schemas.openxmlformats.org/markup-compatibility/2006">
          <mc:Choice Requires="x14">
            <control shapeId="170015" r:id="rId34" name="Check Box 31">
              <controlPr defaultSize="0" autoFill="0" autoLine="0" autoPict="0">
                <anchor moveWithCells="1">
                  <from>
                    <xdr:col>5</xdr:col>
                    <xdr:colOff>85725</xdr:colOff>
                    <xdr:row>26</xdr:row>
                    <xdr:rowOff>28575</xdr:rowOff>
                  </from>
                  <to>
                    <xdr:col>22</xdr:col>
                    <xdr:colOff>95250</xdr:colOff>
                    <xdr:row>26</xdr:row>
                    <xdr:rowOff>238125</xdr:rowOff>
                  </to>
                </anchor>
              </controlPr>
            </control>
          </mc:Choice>
        </mc:AlternateContent>
        <mc:AlternateContent xmlns:mc="http://schemas.openxmlformats.org/markup-compatibility/2006">
          <mc:Choice Requires="x14">
            <control shapeId="170016" r:id="rId35" name="Check Box 32">
              <controlPr defaultSize="0" autoFill="0" autoLine="0" autoPict="0">
                <anchor moveWithCells="1">
                  <from>
                    <xdr:col>5</xdr:col>
                    <xdr:colOff>85725</xdr:colOff>
                    <xdr:row>27</xdr:row>
                    <xdr:rowOff>19050</xdr:rowOff>
                  </from>
                  <to>
                    <xdr:col>35</xdr:col>
                    <xdr:colOff>171450</xdr:colOff>
                    <xdr:row>28</xdr:row>
                    <xdr:rowOff>28575</xdr:rowOff>
                  </to>
                </anchor>
              </controlPr>
            </control>
          </mc:Choice>
        </mc:AlternateContent>
        <mc:AlternateContent xmlns:mc="http://schemas.openxmlformats.org/markup-compatibility/2006">
          <mc:Choice Requires="x14">
            <control shapeId="170017" r:id="rId36" name="Check Box 33">
              <controlPr defaultSize="0" autoFill="0" autoLine="0" autoPict="0">
                <anchor moveWithCells="1">
                  <from>
                    <xdr:col>5</xdr:col>
                    <xdr:colOff>85725</xdr:colOff>
                    <xdr:row>28</xdr:row>
                    <xdr:rowOff>28575</xdr:rowOff>
                  </from>
                  <to>
                    <xdr:col>35</xdr:col>
                    <xdr:colOff>114300</xdr:colOff>
                    <xdr:row>29</xdr:row>
                    <xdr:rowOff>19050</xdr:rowOff>
                  </to>
                </anchor>
              </controlPr>
            </control>
          </mc:Choice>
        </mc:AlternateContent>
        <mc:AlternateContent xmlns:mc="http://schemas.openxmlformats.org/markup-compatibility/2006">
          <mc:Choice Requires="x14">
            <control shapeId="170018" r:id="rId37" name="Check Box 34">
              <controlPr defaultSize="0" autoFill="0" autoLine="0" autoPict="0">
                <anchor moveWithCells="1">
                  <from>
                    <xdr:col>5</xdr:col>
                    <xdr:colOff>85725</xdr:colOff>
                    <xdr:row>29</xdr:row>
                    <xdr:rowOff>28575</xdr:rowOff>
                  </from>
                  <to>
                    <xdr:col>14</xdr:col>
                    <xdr:colOff>152400</xdr:colOff>
                    <xdr:row>30</xdr:row>
                    <xdr:rowOff>19050</xdr:rowOff>
                  </to>
                </anchor>
              </controlPr>
            </control>
          </mc:Choice>
        </mc:AlternateContent>
        <mc:AlternateContent xmlns:mc="http://schemas.openxmlformats.org/markup-compatibility/2006">
          <mc:Choice Requires="x14">
            <control shapeId="170019" r:id="rId38" name="Check Box 35">
              <controlPr defaultSize="0" autoFill="0" autoLine="0" autoPict="0">
                <anchor moveWithCells="1">
                  <from>
                    <xdr:col>2</xdr:col>
                    <xdr:colOff>0</xdr:colOff>
                    <xdr:row>32</xdr:row>
                    <xdr:rowOff>19050</xdr:rowOff>
                  </from>
                  <to>
                    <xdr:col>6</xdr:col>
                    <xdr:colOff>104775</xdr:colOff>
                    <xdr:row>33</xdr:row>
                    <xdr:rowOff>19050</xdr:rowOff>
                  </to>
                </anchor>
              </controlPr>
            </control>
          </mc:Choice>
        </mc:AlternateContent>
        <mc:AlternateContent xmlns:mc="http://schemas.openxmlformats.org/markup-compatibility/2006">
          <mc:Choice Requires="x14">
            <control shapeId="170020" r:id="rId39" name="Check Box 36">
              <controlPr defaultSize="0" autoFill="0" autoLine="0" autoPict="0">
                <anchor moveWithCells="1">
                  <from>
                    <xdr:col>5</xdr:col>
                    <xdr:colOff>171450</xdr:colOff>
                    <xdr:row>32</xdr:row>
                    <xdr:rowOff>19050</xdr:rowOff>
                  </from>
                  <to>
                    <xdr:col>10</xdr:col>
                    <xdr:colOff>85725</xdr:colOff>
                    <xdr:row>33</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0066FF"/>
  </sheetPr>
  <dimension ref="A1:BZ72"/>
  <sheetViews>
    <sheetView workbookViewId="0"/>
  </sheetViews>
  <sheetFormatPr defaultColWidth="9" defaultRowHeight="13.5"/>
  <cols>
    <col min="1" max="1" width="10.5" customWidth="1"/>
    <col min="2" max="2" width="14.625" customWidth="1"/>
    <col min="3" max="3" width="28.125" customWidth="1"/>
    <col min="4" max="4" width="19.5" customWidth="1"/>
    <col min="5" max="5" width="23.375" customWidth="1"/>
    <col min="6" max="6" width="4.625" customWidth="1"/>
    <col min="7" max="7" width="3.375" style="64" customWidth="1"/>
    <col min="8" max="23" width="4.625" customWidth="1"/>
    <col min="24" max="159" width="2.125" customWidth="1"/>
  </cols>
  <sheetData>
    <row r="1" spans="1:78">
      <c r="E1" s="64" t="s">
        <v>306</v>
      </c>
    </row>
    <row r="2" spans="1:78" ht="17.25">
      <c r="A2" s="425" t="s">
        <v>305</v>
      </c>
      <c r="B2" s="425"/>
      <c r="C2" s="425"/>
      <c r="D2" s="425"/>
      <c r="E2" s="425"/>
    </row>
    <row r="3" spans="1:78" s="63" customFormat="1" ht="5.25" customHeight="1">
      <c r="A3" s="74"/>
      <c r="G3" s="65"/>
    </row>
    <row r="4" spans="1:78" s="63" customFormat="1" ht="6" customHeight="1">
      <c r="A4" s="67"/>
      <c r="G4" s="65"/>
    </row>
    <row r="5" spans="1:78" s="63" customFormat="1">
      <c r="A5" s="426" t="s">
        <v>161</v>
      </c>
      <c r="B5" s="427"/>
      <c r="C5" s="428" t="e">
        <f>+#REF!</f>
        <v>#REF!</v>
      </c>
      <c r="D5" s="429"/>
      <c r="E5" s="429"/>
      <c r="F5" s="142" t="s">
        <v>300</v>
      </c>
      <c r="H5" s="49"/>
    </row>
    <row r="6" spans="1:78">
      <c r="A6" s="72" t="s">
        <v>30</v>
      </c>
    </row>
    <row r="7" spans="1:78">
      <c r="A7" s="72" t="s">
        <v>31</v>
      </c>
    </row>
    <row r="8" spans="1:78" s="60" customFormat="1">
      <c r="A8" s="430" t="s">
        <v>57</v>
      </c>
      <c r="B8" s="430"/>
      <c r="C8" s="71" t="s">
        <v>77</v>
      </c>
      <c r="D8" s="71" t="s">
        <v>58</v>
      </c>
      <c r="E8" s="71" t="s">
        <v>149</v>
      </c>
      <c r="G8" s="64"/>
    </row>
    <row r="9" spans="1:78">
      <c r="A9" s="434" t="s">
        <v>61</v>
      </c>
      <c r="B9" s="434"/>
      <c r="C9" s="70"/>
      <c r="D9" s="70"/>
      <c r="E9" s="70"/>
    </row>
    <row r="10" spans="1:78">
      <c r="A10" s="434" t="s">
        <v>62</v>
      </c>
      <c r="B10" s="434"/>
      <c r="C10" s="70"/>
      <c r="D10" s="70"/>
      <c r="E10" s="70"/>
    </row>
    <row r="11" spans="1:78">
      <c r="A11" s="434" t="s">
        <v>63</v>
      </c>
      <c r="B11" s="434"/>
      <c r="C11" s="70"/>
      <c r="D11" s="70"/>
      <c r="E11" s="70"/>
      <c r="BV11" s="80"/>
      <c r="BW11" s="81"/>
      <c r="BX11" s="82"/>
      <c r="BZ11" t="s">
        <v>212</v>
      </c>
    </row>
    <row r="12" spans="1:78">
      <c r="A12" s="434" t="s">
        <v>64</v>
      </c>
      <c r="B12" s="434"/>
      <c r="C12" s="70"/>
      <c r="D12" s="70"/>
      <c r="E12" s="70"/>
    </row>
    <row r="13" spans="1:78">
      <c r="A13" s="434" t="s">
        <v>65</v>
      </c>
      <c r="B13" s="434"/>
      <c r="C13" s="70"/>
      <c r="D13" s="70"/>
      <c r="E13" s="70"/>
      <c r="BV13" s="77"/>
      <c r="BW13" s="78"/>
      <c r="BX13" s="79"/>
      <c r="BZ13" t="s">
        <v>211</v>
      </c>
    </row>
    <row r="14" spans="1:78">
      <c r="A14" s="434" t="s">
        <v>66</v>
      </c>
      <c r="B14" s="434"/>
      <c r="C14" s="70"/>
      <c r="D14" s="70"/>
      <c r="E14" s="70"/>
    </row>
    <row r="15" spans="1:78">
      <c r="A15" s="434" t="s">
        <v>69</v>
      </c>
      <c r="B15" s="434"/>
      <c r="C15" s="70"/>
      <c r="D15" s="70"/>
      <c r="E15" s="70"/>
    </row>
    <row r="16" spans="1:78">
      <c r="A16" s="434" t="s">
        <v>70</v>
      </c>
      <c r="B16" s="434"/>
      <c r="C16" s="70"/>
      <c r="D16" s="70"/>
      <c r="E16" s="70"/>
    </row>
    <row r="17" spans="1:56">
      <c r="A17" s="434" t="s">
        <v>67</v>
      </c>
      <c r="B17" s="434"/>
      <c r="C17" s="70"/>
      <c r="D17" s="70"/>
      <c r="E17" s="70"/>
    </row>
    <row r="18" spans="1:56">
      <c r="A18" s="434" t="s">
        <v>68</v>
      </c>
      <c r="B18" s="434"/>
      <c r="C18" s="70"/>
      <c r="D18" s="70"/>
      <c r="E18" s="70"/>
    </row>
    <row r="19" spans="1:56">
      <c r="A19" s="431" t="s">
        <v>131</v>
      </c>
      <c r="B19" s="61" t="s">
        <v>55</v>
      </c>
      <c r="C19" s="70"/>
      <c r="D19" s="70"/>
      <c r="E19" s="70"/>
    </row>
    <row r="20" spans="1:56">
      <c r="A20" s="431"/>
      <c r="B20" s="61" t="s">
        <v>56</v>
      </c>
      <c r="C20" s="70"/>
      <c r="D20" s="70"/>
      <c r="E20" s="70"/>
    </row>
    <row r="21" spans="1:56">
      <c r="A21" s="432" t="s">
        <v>71</v>
      </c>
      <c r="B21" s="61" t="s">
        <v>55</v>
      </c>
      <c r="C21" s="70"/>
      <c r="D21" s="70"/>
      <c r="E21" s="70"/>
    </row>
    <row r="22" spans="1:56">
      <c r="A22" s="433"/>
      <c r="B22" s="61" t="s">
        <v>56</v>
      </c>
      <c r="C22" s="70"/>
      <c r="D22" s="70"/>
      <c r="E22" s="70"/>
    </row>
    <row r="23" spans="1:56">
      <c r="A23" s="432" t="s">
        <v>72</v>
      </c>
      <c r="B23" s="61" t="s">
        <v>55</v>
      </c>
      <c r="C23" s="70"/>
      <c r="D23" s="70"/>
      <c r="E23" s="70"/>
    </row>
    <row r="24" spans="1:56">
      <c r="A24" s="433"/>
      <c r="B24" s="61" t="s">
        <v>56</v>
      </c>
      <c r="C24" s="70"/>
      <c r="D24" s="70"/>
      <c r="E24" s="70"/>
    </row>
    <row r="25" spans="1:56">
      <c r="A25" s="72" t="s">
        <v>32</v>
      </c>
    </row>
    <row r="26" spans="1:56" s="60" customFormat="1">
      <c r="A26" s="430" t="s">
        <v>57</v>
      </c>
      <c r="B26" s="430"/>
      <c r="C26" s="71" t="s">
        <v>78</v>
      </c>
      <c r="D26" s="71" t="s">
        <v>79</v>
      </c>
      <c r="E26" s="71" t="s">
        <v>150</v>
      </c>
      <c r="G26" s="64"/>
    </row>
    <row r="27" spans="1:56">
      <c r="A27" s="434" t="s">
        <v>73</v>
      </c>
      <c r="B27" s="434"/>
      <c r="C27" s="70"/>
      <c r="D27" s="70"/>
      <c r="E27" s="70"/>
    </row>
    <row r="28" spans="1:56">
      <c r="A28" s="434" t="s">
        <v>74</v>
      </c>
      <c r="B28" s="434"/>
      <c r="C28" s="70"/>
      <c r="D28" s="70"/>
      <c r="E28" s="70"/>
    </row>
    <row r="29" spans="1:56">
      <c r="A29" s="434" t="s">
        <v>59</v>
      </c>
      <c r="B29" s="434"/>
      <c r="C29" s="70"/>
      <c r="D29" s="70"/>
      <c r="E29" s="70"/>
    </row>
    <row r="30" spans="1:56">
      <c r="A30" s="434" t="s">
        <v>60</v>
      </c>
      <c r="B30" s="434"/>
      <c r="C30" s="70"/>
      <c r="D30" s="70"/>
      <c r="E30" s="70"/>
    </row>
    <row r="31" spans="1:56">
      <c r="AH31" s="64" t="s">
        <v>128</v>
      </c>
      <c r="AI31" t="s">
        <v>132</v>
      </c>
      <c r="BC31" s="64" t="s">
        <v>128</v>
      </c>
      <c r="BD31" t="s">
        <v>152</v>
      </c>
    </row>
    <row r="32" spans="1:56">
      <c r="A32" s="72" t="s">
        <v>33</v>
      </c>
      <c r="G32" s="64" t="s">
        <v>105</v>
      </c>
      <c r="H32" t="s">
        <v>93</v>
      </c>
      <c r="S32" s="64" t="s">
        <v>105</v>
      </c>
      <c r="T32" t="s">
        <v>106</v>
      </c>
      <c r="AI32" t="s">
        <v>269</v>
      </c>
      <c r="BD32" t="s">
        <v>153</v>
      </c>
    </row>
    <row r="33" spans="1:75" s="60" customFormat="1">
      <c r="A33" s="430" t="s">
        <v>75</v>
      </c>
      <c r="B33" s="430"/>
      <c r="C33" s="71" t="s">
        <v>36</v>
      </c>
      <c r="D33" s="71" t="s">
        <v>54</v>
      </c>
      <c r="E33" s="71" t="s">
        <v>151</v>
      </c>
      <c r="G33" s="64"/>
      <c r="H33" t="s">
        <v>83</v>
      </c>
      <c r="S33"/>
      <c r="T33" t="s">
        <v>108</v>
      </c>
      <c r="U33"/>
      <c r="V33"/>
      <c r="W33"/>
      <c r="X33"/>
      <c r="Y33"/>
      <c r="Z33"/>
      <c r="AA33"/>
      <c r="AB33"/>
      <c r="AC33"/>
      <c r="AD33"/>
      <c r="AI33" s="66" t="s">
        <v>133</v>
      </c>
      <c r="BD33" t="s">
        <v>154</v>
      </c>
    </row>
    <row r="34" spans="1:75">
      <c r="A34" s="435" t="s">
        <v>34</v>
      </c>
      <c r="B34" s="435"/>
      <c r="C34" s="435"/>
      <c r="D34" s="435"/>
      <c r="E34" s="435"/>
      <c r="H34" t="s">
        <v>84</v>
      </c>
      <c r="S34" s="64"/>
      <c r="T34" t="s">
        <v>109</v>
      </c>
    </row>
    <row r="35" spans="1:75">
      <c r="A35" s="434" t="s">
        <v>35</v>
      </c>
      <c r="B35" s="62" t="s">
        <v>37</v>
      </c>
      <c r="C35" s="168"/>
      <c r="D35" s="70"/>
      <c r="E35" s="70"/>
      <c r="H35" t="s">
        <v>85</v>
      </c>
      <c r="S35" s="64"/>
      <c r="T35" t="s">
        <v>110</v>
      </c>
      <c r="AH35" s="64" t="s">
        <v>128</v>
      </c>
      <c r="AI35" t="s">
        <v>134</v>
      </c>
      <c r="BC35" t="s">
        <v>155</v>
      </c>
      <c r="BD35" t="s">
        <v>156</v>
      </c>
    </row>
    <row r="36" spans="1:75">
      <c r="A36" s="434"/>
      <c r="B36" s="62" t="s">
        <v>38</v>
      </c>
      <c r="C36" s="168"/>
      <c r="D36" s="70"/>
      <c r="E36" s="70"/>
      <c r="H36" t="s">
        <v>86</v>
      </c>
      <c r="S36" s="64"/>
      <c r="T36" t="s">
        <v>457</v>
      </c>
      <c r="AI36" t="s">
        <v>135</v>
      </c>
      <c r="BD36" t="s">
        <v>158</v>
      </c>
    </row>
    <row r="37" spans="1:75">
      <c r="A37" s="434" t="s">
        <v>39</v>
      </c>
      <c r="B37" s="62" t="s">
        <v>37</v>
      </c>
      <c r="C37" s="168"/>
      <c r="D37" s="70"/>
      <c r="E37" s="70"/>
      <c r="H37" t="s">
        <v>87</v>
      </c>
      <c r="S37" s="64"/>
      <c r="T37" t="s">
        <v>111</v>
      </c>
      <c r="AI37" t="s">
        <v>136</v>
      </c>
      <c r="BD37" t="s">
        <v>157</v>
      </c>
    </row>
    <row r="38" spans="1:75">
      <c r="A38" s="434"/>
      <c r="B38" s="62" t="s">
        <v>38</v>
      </c>
      <c r="C38" s="168"/>
      <c r="D38" s="70"/>
      <c r="E38" s="70"/>
      <c r="H38" t="s">
        <v>88</v>
      </c>
      <c r="S38" s="64"/>
    </row>
    <row r="39" spans="1:75">
      <c r="A39" s="435" t="s">
        <v>40</v>
      </c>
      <c r="B39" s="435"/>
      <c r="C39" s="435"/>
      <c r="D39" s="435"/>
      <c r="E39" s="435"/>
      <c r="H39" t="s">
        <v>89</v>
      </c>
      <c r="S39" s="64" t="s">
        <v>105</v>
      </c>
      <c r="T39" t="s">
        <v>112</v>
      </c>
      <c r="AH39" s="64" t="s">
        <v>128</v>
      </c>
      <c r="AI39" t="s">
        <v>137</v>
      </c>
      <c r="BC39" t="s">
        <v>159</v>
      </c>
      <c r="BD39" t="s">
        <v>160</v>
      </c>
    </row>
    <row r="40" spans="1:75">
      <c r="A40" s="434" t="s">
        <v>41</v>
      </c>
      <c r="B40" s="434"/>
      <c r="C40" s="168"/>
      <c r="D40" s="70"/>
      <c r="E40" s="70"/>
      <c r="H40" t="s">
        <v>90</v>
      </c>
      <c r="S40" s="64"/>
      <c r="T40" t="s">
        <v>114</v>
      </c>
      <c r="AI40" t="s">
        <v>138</v>
      </c>
      <c r="BD40" t="s">
        <v>153</v>
      </c>
    </row>
    <row r="41" spans="1:75">
      <c r="A41" s="434" t="s">
        <v>42</v>
      </c>
      <c r="B41" s="434"/>
      <c r="C41" s="75"/>
      <c r="D41" s="70"/>
      <c r="E41" s="70"/>
      <c r="H41" t="s">
        <v>91</v>
      </c>
      <c r="S41" s="64"/>
      <c r="T41" t="s">
        <v>113</v>
      </c>
      <c r="AI41" t="s">
        <v>139</v>
      </c>
      <c r="BD41" t="s">
        <v>154</v>
      </c>
    </row>
    <row r="42" spans="1:75">
      <c r="A42" s="435" t="s">
        <v>43</v>
      </c>
      <c r="B42" s="435"/>
      <c r="C42" s="435"/>
      <c r="D42" s="435"/>
      <c r="E42" s="435"/>
      <c r="H42" t="s">
        <v>92</v>
      </c>
      <c r="S42" s="64"/>
      <c r="T42" t="s">
        <v>115</v>
      </c>
      <c r="AI42" t="s">
        <v>140</v>
      </c>
    </row>
    <row r="43" spans="1:75">
      <c r="A43" s="445" t="s">
        <v>44</v>
      </c>
      <c r="B43" s="95" t="s">
        <v>106</v>
      </c>
      <c r="C43" s="96"/>
      <c r="D43" s="97" t="s">
        <v>54</v>
      </c>
      <c r="E43" s="97" t="s">
        <v>151</v>
      </c>
      <c r="S43" s="64"/>
      <c r="T43" t="s">
        <v>116</v>
      </c>
      <c r="AI43" t="s">
        <v>141</v>
      </c>
    </row>
    <row r="44" spans="1:75" ht="27" customHeight="1">
      <c r="A44" s="446"/>
      <c r="B44" s="94" t="s">
        <v>107</v>
      </c>
      <c r="C44" s="98"/>
      <c r="D44" s="99"/>
      <c r="E44" s="99"/>
      <c r="G44" s="64" t="s">
        <v>105</v>
      </c>
      <c r="H44" t="s">
        <v>94</v>
      </c>
      <c r="S44" s="64"/>
      <c r="T44" t="s">
        <v>117</v>
      </c>
      <c r="BW44" s="93" t="s">
        <v>257</v>
      </c>
    </row>
    <row r="45" spans="1:75" ht="22.5">
      <c r="A45" s="446"/>
      <c r="B45" s="94" t="s">
        <v>121</v>
      </c>
      <c r="C45" s="98"/>
      <c r="D45" s="100"/>
      <c r="E45" s="100"/>
      <c r="H45" t="s">
        <v>83</v>
      </c>
      <c r="S45" s="64"/>
      <c r="T45" t="s">
        <v>118</v>
      </c>
    </row>
    <row r="46" spans="1:75">
      <c r="A46" s="446"/>
      <c r="B46" s="95" t="s">
        <v>129</v>
      </c>
      <c r="C46" s="438"/>
      <c r="D46" s="439"/>
      <c r="E46" s="440"/>
      <c r="H46" t="s">
        <v>95</v>
      </c>
      <c r="S46" s="64"/>
      <c r="T46" t="s">
        <v>119</v>
      </c>
    </row>
    <row r="47" spans="1:75">
      <c r="A47" s="446"/>
      <c r="B47" s="143" t="s">
        <v>130</v>
      </c>
      <c r="C47" s="438"/>
      <c r="D47" s="439"/>
      <c r="E47" s="440"/>
      <c r="H47" t="s">
        <v>96</v>
      </c>
      <c r="S47" s="64"/>
    </row>
    <row r="48" spans="1:75">
      <c r="A48" s="446"/>
      <c r="B48" s="62" t="s">
        <v>80</v>
      </c>
      <c r="C48" s="102"/>
      <c r="D48" s="99"/>
      <c r="E48" s="99"/>
      <c r="S48" s="64" t="s">
        <v>105</v>
      </c>
      <c r="T48" t="s">
        <v>120</v>
      </c>
      <c r="AH48" t="s">
        <v>105</v>
      </c>
      <c r="AI48" t="s">
        <v>142</v>
      </c>
      <c r="BU48" s="93" t="s">
        <v>258</v>
      </c>
    </row>
    <row r="49" spans="1:35">
      <c r="A49" s="446"/>
      <c r="B49" s="62" t="s">
        <v>82</v>
      </c>
      <c r="C49" s="102"/>
      <c r="D49" s="99"/>
      <c r="E49" s="99"/>
      <c r="G49" s="64" t="s">
        <v>105</v>
      </c>
      <c r="H49" t="s">
        <v>97</v>
      </c>
      <c r="S49" s="64"/>
      <c r="T49" t="s">
        <v>122</v>
      </c>
      <c r="AI49" t="s">
        <v>144</v>
      </c>
    </row>
    <row r="50" spans="1:35">
      <c r="A50" s="446"/>
      <c r="B50" s="62" t="s">
        <v>81</v>
      </c>
      <c r="C50" s="102"/>
      <c r="D50" s="99"/>
      <c r="E50" s="99"/>
      <c r="H50" t="s">
        <v>98</v>
      </c>
      <c r="S50" s="64"/>
      <c r="T50" t="s">
        <v>123</v>
      </c>
      <c r="AI50" t="s">
        <v>145</v>
      </c>
    </row>
    <row r="51" spans="1:35">
      <c r="A51" s="447"/>
      <c r="B51" s="62" t="s">
        <v>45</v>
      </c>
      <c r="C51" s="102"/>
      <c r="D51" s="101"/>
      <c r="E51" s="101"/>
      <c r="H51" t="s">
        <v>99</v>
      </c>
      <c r="S51" s="64"/>
      <c r="T51" t="s">
        <v>124</v>
      </c>
    </row>
    <row r="52" spans="1:35" ht="14.25">
      <c r="A52" s="441" t="s">
        <v>46</v>
      </c>
      <c r="B52" s="441"/>
      <c r="C52" s="441"/>
      <c r="D52" s="441"/>
      <c r="E52" s="441"/>
      <c r="H52" t="s">
        <v>100</v>
      </c>
      <c r="S52" s="64"/>
      <c r="T52" t="s">
        <v>125</v>
      </c>
      <c r="AH52" t="s">
        <v>105</v>
      </c>
      <c r="AI52" s="68" t="s">
        <v>143</v>
      </c>
    </row>
    <row r="53" spans="1:35">
      <c r="A53" s="434" t="s">
        <v>47</v>
      </c>
      <c r="B53" s="444" t="s">
        <v>37</v>
      </c>
      <c r="C53" s="442"/>
      <c r="D53" s="442"/>
      <c r="E53" s="442"/>
      <c r="H53" t="s">
        <v>101</v>
      </c>
      <c r="S53" s="64"/>
      <c r="T53" t="s">
        <v>126</v>
      </c>
      <c r="AI53" t="s">
        <v>144</v>
      </c>
    </row>
    <row r="54" spans="1:35">
      <c r="A54" s="434"/>
      <c r="B54" s="444"/>
      <c r="C54" s="62" t="s">
        <v>49</v>
      </c>
      <c r="D54" s="75"/>
      <c r="E54" s="70"/>
      <c r="S54" s="64"/>
      <c r="T54" t="s">
        <v>127</v>
      </c>
      <c r="AI54" t="s">
        <v>145</v>
      </c>
    </row>
    <row r="55" spans="1:35">
      <c r="A55" s="434"/>
      <c r="B55" s="444"/>
      <c r="C55" s="62" t="s">
        <v>50</v>
      </c>
      <c r="D55" s="75"/>
      <c r="E55" s="70"/>
      <c r="G55" s="64" t="s">
        <v>105</v>
      </c>
      <c r="H55" t="s">
        <v>102</v>
      </c>
    </row>
    <row r="56" spans="1:35">
      <c r="A56" s="434"/>
      <c r="B56" s="444" t="s">
        <v>38</v>
      </c>
      <c r="C56" s="442"/>
      <c r="D56" s="442"/>
      <c r="E56" s="442"/>
      <c r="H56" t="s">
        <v>103</v>
      </c>
      <c r="S56" s="64" t="s">
        <v>105</v>
      </c>
      <c r="T56" t="s">
        <v>270</v>
      </c>
      <c r="AH56" t="s">
        <v>105</v>
      </c>
      <c r="AI56" t="s">
        <v>146</v>
      </c>
    </row>
    <row r="57" spans="1:35">
      <c r="A57" s="434"/>
      <c r="B57" s="444"/>
      <c r="C57" s="62" t="s">
        <v>50</v>
      </c>
      <c r="D57" s="75"/>
      <c r="E57" s="70"/>
      <c r="H57" t="s">
        <v>104</v>
      </c>
      <c r="T57" t="s">
        <v>271</v>
      </c>
      <c r="AI57" t="s">
        <v>144</v>
      </c>
    </row>
    <row r="58" spans="1:35">
      <c r="A58" s="434"/>
      <c r="B58" s="444" t="s">
        <v>48</v>
      </c>
      <c r="C58" s="442"/>
      <c r="D58" s="442"/>
      <c r="E58" s="443"/>
      <c r="T58" t="s">
        <v>272</v>
      </c>
      <c r="AI58" t="s">
        <v>145</v>
      </c>
    </row>
    <row r="59" spans="1:35">
      <c r="A59" s="434"/>
      <c r="B59" s="444"/>
      <c r="C59" s="62" t="s">
        <v>76</v>
      </c>
      <c r="D59" s="76"/>
      <c r="E59" s="161"/>
      <c r="S59" s="64"/>
      <c r="T59" t="s">
        <v>273</v>
      </c>
    </row>
    <row r="60" spans="1:35">
      <c r="A60" s="435" t="s">
        <v>51</v>
      </c>
      <c r="B60" s="435"/>
      <c r="C60" s="435"/>
      <c r="D60" s="435"/>
      <c r="E60" s="435"/>
      <c r="G60"/>
    </row>
    <row r="61" spans="1:35" ht="13.5" customHeight="1">
      <c r="A61" s="436" t="s">
        <v>52</v>
      </c>
      <c r="B61" s="62" t="s">
        <v>147</v>
      </c>
      <c r="C61" s="75"/>
      <c r="D61" s="70"/>
      <c r="E61" s="70"/>
      <c r="S61" s="64" t="s">
        <v>105</v>
      </c>
      <c r="T61" t="s">
        <v>274</v>
      </c>
    </row>
    <row r="62" spans="1:35">
      <c r="A62" s="437"/>
      <c r="B62" s="69" t="s">
        <v>148</v>
      </c>
      <c r="C62" s="75"/>
      <c r="D62" s="70"/>
      <c r="E62" s="70"/>
      <c r="T62" t="s">
        <v>271</v>
      </c>
    </row>
    <row r="63" spans="1:35">
      <c r="A63" s="434" t="s">
        <v>53</v>
      </c>
      <c r="B63" s="434"/>
      <c r="C63" s="75"/>
      <c r="D63" s="70"/>
      <c r="E63" s="70"/>
      <c r="T63" t="s">
        <v>272</v>
      </c>
    </row>
    <row r="64" spans="1:35">
      <c r="S64" s="64"/>
      <c r="T64" t="s">
        <v>275</v>
      </c>
    </row>
    <row r="66" spans="19:20">
      <c r="S66" s="64" t="s">
        <v>105</v>
      </c>
      <c r="T66" t="s">
        <v>276</v>
      </c>
    </row>
    <row r="67" spans="19:20">
      <c r="T67" t="s">
        <v>271</v>
      </c>
    </row>
    <row r="68" spans="19:20">
      <c r="T68" t="s">
        <v>273</v>
      </c>
    </row>
    <row r="69" spans="19:20">
      <c r="S69" s="64"/>
    </row>
    <row r="70" spans="19:20">
      <c r="S70" s="64" t="s">
        <v>105</v>
      </c>
      <c r="T70" t="s">
        <v>277</v>
      </c>
    </row>
    <row r="71" spans="19:20">
      <c r="T71" t="s">
        <v>278</v>
      </c>
    </row>
    <row r="72" spans="19:20">
      <c r="T72" t="s">
        <v>279</v>
      </c>
    </row>
  </sheetData>
  <mergeCells count="44">
    <mergeCell ref="A60:E60"/>
    <mergeCell ref="A63:B63"/>
    <mergeCell ref="A61:A62"/>
    <mergeCell ref="C46:E46"/>
    <mergeCell ref="C47:E47"/>
    <mergeCell ref="A52:E52"/>
    <mergeCell ref="C53:E53"/>
    <mergeCell ref="C56:E56"/>
    <mergeCell ref="C58:E58"/>
    <mergeCell ref="A53:A59"/>
    <mergeCell ref="B53:B55"/>
    <mergeCell ref="B56:B57"/>
    <mergeCell ref="B58:B59"/>
    <mergeCell ref="A43:A51"/>
    <mergeCell ref="A29:B29"/>
    <mergeCell ref="A30:B30"/>
    <mergeCell ref="A17:B17"/>
    <mergeCell ref="A18:B18"/>
    <mergeCell ref="A27:B27"/>
    <mergeCell ref="A28:B28"/>
    <mergeCell ref="A33:B33"/>
    <mergeCell ref="A34:E34"/>
    <mergeCell ref="A39:E39"/>
    <mergeCell ref="A42:E42"/>
    <mergeCell ref="A35:A36"/>
    <mergeCell ref="A37:A38"/>
    <mergeCell ref="A40:B40"/>
    <mergeCell ref="A41:B41"/>
    <mergeCell ref="A2:E2"/>
    <mergeCell ref="A5:B5"/>
    <mergeCell ref="C5:E5"/>
    <mergeCell ref="A26:B26"/>
    <mergeCell ref="A19:A20"/>
    <mergeCell ref="A21:A22"/>
    <mergeCell ref="A23:A24"/>
    <mergeCell ref="A9:B9"/>
    <mergeCell ref="A10:B10"/>
    <mergeCell ref="A11:B11"/>
    <mergeCell ref="A12:B12"/>
    <mergeCell ref="A13:B13"/>
    <mergeCell ref="A15:B15"/>
    <mergeCell ref="A16:B16"/>
    <mergeCell ref="A8:B8"/>
    <mergeCell ref="A14:B14"/>
  </mergeCells>
  <phoneticPr fontId="20"/>
  <dataValidations count="18">
    <dataValidation type="list" allowBlank="1" showInputMessage="1" showErrorMessage="1" sqref="C35:C36" xr:uid="{00000000-0002-0000-0D00-000000000000}">
      <formula1>$H$33:$H$42</formula1>
    </dataValidation>
    <dataValidation type="list" allowBlank="1" showInputMessage="1" showErrorMessage="1" sqref="C37:C38" xr:uid="{00000000-0002-0000-0D00-000001000000}">
      <formula1>$H$45:$H$47</formula1>
    </dataValidation>
    <dataValidation type="list" allowBlank="1" showInputMessage="1" showErrorMessage="1" sqref="C40" xr:uid="{00000000-0002-0000-0D00-000002000000}">
      <formula1>$H$50:$H$53</formula1>
    </dataValidation>
    <dataValidation type="list" allowBlank="1" showInputMessage="1" showErrorMessage="1" sqref="C41" xr:uid="{00000000-0002-0000-0D00-000003000000}">
      <formula1>$H$56:$H$57</formula1>
    </dataValidation>
    <dataValidation type="list" allowBlank="1" showInputMessage="1" showErrorMessage="1" sqref="C43" xr:uid="{00000000-0002-0000-0D00-000004000000}">
      <formula1>$T$33:$T$37</formula1>
    </dataValidation>
    <dataValidation type="list" allowBlank="1" showInputMessage="1" showErrorMessage="1" sqref="C44" xr:uid="{00000000-0002-0000-0D00-000005000000}">
      <formula1>$T$40:$T$46</formula1>
    </dataValidation>
    <dataValidation type="list" allowBlank="1" showInputMessage="1" showErrorMessage="1" sqref="C45" xr:uid="{00000000-0002-0000-0D00-000006000000}">
      <formula1>$T$49:$T$54</formula1>
    </dataValidation>
    <dataValidation type="list" allowBlank="1" showInputMessage="1" showErrorMessage="1" sqref="C46" xr:uid="{00000000-0002-0000-0D00-000007000000}">
      <formula1>$AI$32:$AI$33</formula1>
    </dataValidation>
    <dataValidation type="list" allowBlank="1" showInputMessage="1" showErrorMessage="1" sqref="C47" xr:uid="{00000000-0002-0000-0D00-000008000000}">
      <formula1>$AI$36:$AI$37</formula1>
    </dataValidation>
    <dataValidation type="list" allowBlank="1" showInputMessage="1" showErrorMessage="1" sqref="C53:E53 C58:E58 C56:E56" xr:uid="{00000000-0002-0000-0D00-000009000000}">
      <formula1>$AI$40:$AI$43</formula1>
    </dataValidation>
    <dataValidation type="list" allowBlank="1" showInputMessage="1" showErrorMessage="1" sqref="D54" xr:uid="{00000000-0002-0000-0D00-00000A000000}">
      <formula1>$AI$49:$AI$50</formula1>
    </dataValidation>
    <dataValidation type="list" allowBlank="1" showInputMessage="1" showErrorMessage="1" sqref="D55 D57" xr:uid="{00000000-0002-0000-0D00-00000B000000}">
      <formula1>$AI$53:$AI$54</formula1>
    </dataValidation>
    <dataValidation type="list" allowBlank="1" showInputMessage="1" showErrorMessage="1" sqref="D59" xr:uid="{00000000-0002-0000-0D00-00000C000000}">
      <formula1>$AI$57:$AI$58</formula1>
    </dataValidation>
    <dataValidation type="list" allowBlank="1" showInputMessage="1" showErrorMessage="1" sqref="C61:C63" xr:uid="{00000000-0002-0000-0D00-00000D000000}">
      <formula1>$BD$32:$BD$33</formula1>
    </dataValidation>
    <dataValidation type="list" allowBlank="1" showInputMessage="1" showErrorMessage="1" sqref="C48" xr:uid="{00000000-0002-0000-0D00-00000E000000}">
      <formula1>$T$57:$T$59</formula1>
    </dataValidation>
    <dataValidation type="list" allowBlank="1" showInputMessage="1" showErrorMessage="1" sqref="C49" xr:uid="{00000000-0002-0000-0D00-00000F000000}">
      <formula1>$T$62:$T$64</formula1>
    </dataValidation>
    <dataValidation type="list" allowBlank="1" showInputMessage="1" showErrorMessage="1" sqref="C50" xr:uid="{00000000-0002-0000-0D00-000010000000}">
      <formula1>$T$67:$T$68</formula1>
    </dataValidation>
    <dataValidation type="list" allowBlank="1" showInputMessage="1" showErrorMessage="1" sqref="C51" xr:uid="{00000000-0002-0000-0D00-000011000000}">
      <formula1>$T$71:$T$72</formula1>
    </dataValidation>
  </dataValidations>
  <pageMargins left="0.70866141732283472" right="0.70866141732283472" top="0.74803149606299213" bottom="0.74803149606299213" header="0.31496062992125984" footer="0.31496062992125984"/>
  <pageSetup paperSize="9" orientation="portrait" horizontalDpi="300" verticalDpi="300" r:id="rId1"/>
  <headerFooter>
    <oddFooter>&amp;L2023年1月25日更新版&amp;R一般財団法人ベターリビング</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1:AP293"/>
  <sheetViews>
    <sheetView showGridLines="0" view="pageBreakPreview" zoomScaleNormal="100" zoomScaleSheetLayoutView="100" zoomScalePageLayoutView="70" workbookViewId="0">
      <selection activeCell="Z4" sqref="Z4:AC4"/>
    </sheetView>
  </sheetViews>
  <sheetFormatPr defaultRowHeight="13.5"/>
  <cols>
    <col min="1" max="42" width="2.625" style="155" customWidth="1"/>
    <col min="43" max="16384" width="9" style="155"/>
  </cols>
  <sheetData>
    <row r="1" spans="1:42" ht="7.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pans="1:42">
      <c r="A2" s="545" t="s">
        <v>766</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c r="AO2" s="545"/>
    </row>
    <row r="3" spans="1:42" ht="8.25" customHeight="1">
      <c r="A3" s="17"/>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row>
    <row r="4" spans="1:42">
      <c r="A4" s="19" t="s">
        <v>765</v>
      </c>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row>
    <row r="5" spans="1:42" s="3" customFormat="1" ht="17.25" customHeight="1" thickBot="1">
      <c r="A5" s="21" t="s">
        <v>14</v>
      </c>
      <c r="B5" s="8"/>
      <c r="C5" s="9" t="s">
        <v>764</v>
      </c>
      <c r="D5" s="9"/>
      <c r="E5" s="9"/>
      <c r="F5" s="9"/>
      <c r="G5" s="9"/>
      <c r="H5" s="8"/>
      <c r="I5" s="9" t="s">
        <v>489</v>
      </c>
      <c r="J5" s="9"/>
      <c r="K5" s="9"/>
      <c r="L5" s="9"/>
      <c r="M5" s="9" t="s">
        <v>14</v>
      </c>
      <c r="N5" s="8"/>
      <c r="O5" s="9" t="s">
        <v>762</v>
      </c>
      <c r="P5" s="9"/>
      <c r="Q5" s="9"/>
      <c r="R5" s="9"/>
      <c r="S5" s="9" t="s">
        <v>15</v>
      </c>
      <c r="U5" s="299"/>
      <c r="V5" s="3" t="s">
        <v>490</v>
      </c>
      <c r="Y5" s="9"/>
      <c r="Z5" s="299"/>
      <c r="AA5" s="3" t="s">
        <v>763</v>
      </c>
      <c r="AD5" s="207"/>
      <c r="AE5" s="9" t="s">
        <v>14</v>
      </c>
      <c r="AF5" s="8"/>
      <c r="AG5" s="9" t="s">
        <v>762</v>
      </c>
      <c r="AH5" s="9"/>
      <c r="AI5" s="9"/>
      <c r="AJ5" s="9"/>
      <c r="AK5" s="9" t="s">
        <v>15</v>
      </c>
      <c r="AL5" s="207"/>
      <c r="AM5" s="207"/>
      <c r="AN5" s="207"/>
      <c r="AO5" s="207"/>
      <c r="AP5" s="207"/>
    </row>
    <row r="6" spans="1:42" ht="21" customHeight="1" thickBot="1">
      <c r="A6" s="546" t="s">
        <v>761</v>
      </c>
      <c r="B6" s="547"/>
      <c r="C6" s="547"/>
      <c r="D6" s="547"/>
      <c r="E6" s="547"/>
      <c r="F6" s="547"/>
      <c r="G6" s="547"/>
      <c r="H6" s="547"/>
      <c r="I6" s="547"/>
      <c r="J6" s="547"/>
      <c r="K6" s="547"/>
      <c r="L6" s="547"/>
      <c r="M6" s="547"/>
      <c r="N6" s="547"/>
      <c r="O6" s="547"/>
      <c r="P6" s="548"/>
      <c r="Q6" s="549"/>
      <c r="R6" s="550"/>
      <c r="S6" s="550"/>
      <c r="T6" s="550"/>
      <c r="U6" s="550"/>
      <c r="V6" s="550"/>
      <c r="W6" s="550"/>
      <c r="X6" s="550"/>
      <c r="Y6" s="550"/>
      <c r="Z6" s="550"/>
      <c r="AA6" s="550"/>
      <c r="AB6" s="550"/>
      <c r="AC6" s="550"/>
      <c r="AD6" s="550"/>
      <c r="AE6" s="550"/>
      <c r="AF6" s="550"/>
      <c r="AG6" s="550"/>
      <c r="AH6" s="550"/>
      <c r="AI6" s="550"/>
      <c r="AJ6" s="550"/>
      <c r="AK6" s="550"/>
      <c r="AL6" s="550"/>
      <c r="AM6" s="550"/>
      <c r="AN6" s="550"/>
      <c r="AO6" s="551"/>
    </row>
    <row r="7" spans="1:42">
      <c r="A7" s="207"/>
      <c r="B7" s="9" t="s">
        <v>760</v>
      </c>
      <c r="C7" s="207"/>
      <c r="D7" s="207"/>
      <c r="E7" s="207"/>
      <c r="F7" s="207"/>
      <c r="G7" s="207"/>
      <c r="H7" s="207"/>
      <c r="I7" s="207"/>
      <c r="J7" s="207"/>
      <c r="K7" s="207"/>
      <c r="L7" s="207"/>
      <c r="M7" s="207"/>
      <c r="N7" s="207"/>
      <c r="O7" s="207"/>
      <c r="P7" s="207"/>
      <c r="Q7" s="83"/>
      <c r="R7" s="83"/>
      <c r="S7" s="83"/>
      <c r="T7" s="83"/>
      <c r="U7" s="83"/>
      <c r="V7" s="83"/>
      <c r="W7" s="83"/>
      <c r="X7" s="83"/>
      <c r="Y7" s="83"/>
      <c r="Z7" s="83"/>
      <c r="AA7" s="83"/>
      <c r="AB7" s="83"/>
      <c r="AC7" s="83"/>
      <c r="AD7" s="83"/>
      <c r="AE7" s="83"/>
      <c r="AF7" s="83"/>
      <c r="AG7" s="83"/>
      <c r="AH7" s="83"/>
      <c r="AI7" s="83"/>
      <c r="AJ7" s="83"/>
      <c r="AK7" s="83"/>
      <c r="AL7" s="83"/>
      <c r="AM7" s="83"/>
      <c r="AN7" s="83"/>
      <c r="AO7" s="83"/>
    </row>
    <row r="8" spans="1:42" ht="7.5" customHeight="1">
      <c r="A8" s="207"/>
      <c r="B8" s="207"/>
      <c r="C8" s="207"/>
      <c r="D8" s="207"/>
      <c r="E8" s="207"/>
      <c r="F8" s="207"/>
      <c r="G8" s="207"/>
      <c r="H8" s="207"/>
      <c r="I8" s="207"/>
      <c r="J8" s="207"/>
      <c r="K8" s="207"/>
      <c r="L8" s="207"/>
      <c r="M8" s="207"/>
      <c r="N8" s="207"/>
      <c r="O8" s="207"/>
      <c r="P8" s="207"/>
      <c r="Q8" s="83"/>
      <c r="R8" s="83"/>
      <c r="S8" s="83"/>
      <c r="T8" s="83"/>
      <c r="U8" s="83"/>
      <c r="V8" s="83"/>
      <c r="W8" s="83"/>
      <c r="X8" s="83"/>
      <c r="Y8" s="83"/>
      <c r="Z8" s="83"/>
      <c r="AA8" s="83"/>
      <c r="AB8" s="83"/>
      <c r="AC8" s="83"/>
      <c r="AD8" s="83"/>
      <c r="AE8" s="83"/>
      <c r="AF8" s="83"/>
      <c r="AG8" s="83"/>
      <c r="AH8" s="83"/>
      <c r="AI8" s="83"/>
      <c r="AJ8" s="83"/>
      <c r="AK8" s="83"/>
      <c r="AL8" s="83"/>
      <c r="AM8" s="83"/>
      <c r="AN8" s="83"/>
      <c r="AO8" s="83"/>
    </row>
    <row r="9" spans="1:42" ht="14.25" thickBot="1">
      <c r="A9" s="18" t="s">
        <v>586</v>
      </c>
      <c r="B9" s="234"/>
      <c r="C9" s="234"/>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E9" s="234"/>
      <c r="AF9" s="234"/>
      <c r="AG9" s="234"/>
      <c r="AH9" s="234"/>
      <c r="AI9" s="234"/>
      <c r="AJ9" s="234"/>
      <c r="AK9" s="234"/>
      <c r="AL9" s="234"/>
      <c r="AM9" s="234"/>
      <c r="AN9" s="234"/>
      <c r="AO9" s="234"/>
    </row>
    <row r="10" spans="1:42" ht="15" customHeight="1">
      <c r="A10" s="552" t="s">
        <v>16</v>
      </c>
      <c r="B10" s="553"/>
      <c r="C10" s="556" t="s">
        <v>17</v>
      </c>
      <c r="D10" s="553"/>
      <c r="E10" s="553"/>
      <c r="F10" s="557"/>
      <c r="G10" s="560" t="s">
        <v>19</v>
      </c>
      <c r="H10" s="561"/>
      <c r="I10" s="561"/>
      <c r="J10" s="561"/>
      <c r="K10" s="561"/>
      <c r="L10" s="561"/>
      <c r="M10" s="561"/>
      <c r="N10" s="561"/>
      <c r="O10" s="561"/>
      <c r="P10" s="561"/>
      <c r="Q10" s="561"/>
      <c r="R10" s="561"/>
      <c r="S10" s="561"/>
      <c r="T10" s="561"/>
      <c r="U10" s="561"/>
      <c r="V10" s="561"/>
      <c r="W10" s="561"/>
      <c r="X10" s="561"/>
      <c r="Y10" s="561"/>
      <c r="Z10" s="561"/>
      <c r="AA10" s="561"/>
      <c r="AB10" s="561"/>
      <c r="AC10" s="561"/>
      <c r="AD10" s="561"/>
      <c r="AE10" s="561"/>
      <c r="AF10" s="561"/>
      <c r="AG10" s="561"/>
      <c r="AH10" s="561"/>
      <c r="AI10" s="561"/>
      <c r="AJ10" s="561"/>
      <c r="AK10" s="562"/>
      <c r="AL10" s="556" t="s">
        <v>8</v>
      </c>
      <c r="AM10" s="553"/>
      <c r="AN10" s="553"/>
      <c r="AO10" s="563"/>
    </row>
    <row r="11" spans="1:42" ht="15" customHeight="1" thickBot="1">
      <c r="A11" s="554"/>
      <c r="B11" s="555"/>
      <c r="C11" s="558"/>
      <c r="D11" s="555"/>
      <c r="E11" s="555"/>
      <c r="F11" s="559"/>
      <c r="G11" s="565" t="s">
        <v>9</v>
      </c>
      <c r="H11" s="566"/>
      <c r="I11" s="566"/>
      <c r="J11" s="566"/>
      <c r="K11" s="567"/>
      <c r="L11" s="568" t="s">
        <v>13</v>
      </c>
      <c r="M11" s="569"/>
      <c r="N11" s="569"/>
      <c r="O11" s="569"/>
      <c r="P11" s="569"/>
      <c r="Q11" s="569"/>
      <c r="R11" s="569"/>
      <c r="S11" s="569"/>
      <c r="T11" s="569"/>
      <c r="U11" s="569"/>
      <c r="V11" s="569"/>
      <c r="W11" s="569"/>
      <c r="X11" s="569"/>
      <c r="Y11" s="569"/>
      <c r="Z11" s="569"/>
      <c r="AA11" s="569"/>
      <c r="AB11" s="569"/>
      <c r="AC11" s="569"/>
      <c r="AD11" s="569"/>
      <c r="AE11" s="569"/>
      <c r="AF11" s="569"/>
      <c r="AG11" s="570"/>
      <c r="AH11" s="571" t="s">
        <v>18</v>
      </c>
      <c r="AI11" s="572"/>
      <c r="AJ11" s="572"/>
      <c r="AK11" s="573"/>
      <c r="AL11" s="555"/>
      <c r="AM11" s="555"/>
      <c r="AN11" s="555"/>
      <c r="AO11" s="564"/>
    </row>
    <row r="12" spans="1:42" ht="14.25" thickTop="1">
      <c r="A12" s="574" t="s">
        <v>587</v>
      </c>
      <c r="B12" s="575"/>
      <c r="C12" s="225"/>
      <c r="D12" s="333"/>
      <c r="E12" s="333"/>
      <c r="F12" s="226"/>
      <c r="G12" s="580" t="s">
        <v>759</v>
      </c>
      <c r="H12" s="581"/>
      <c r="I12" s="581"/>
      <c r="J12" s="581"/>
      <c r="K12" s="582"/>
      <c r="L12" s="332"/>
      <c r="M12" s="16" t="s">
        <v>758</v>
      </c>
      <c r="N12" s="16"/>
      <c r="O12" s="16"/>
      <c r="P12" s="16"/>
      <c r="Q12" s="16"/>
      <c r="R12" s="16"/>
      <c r="S12" s="16"/>
      <c r="T12" s="16"/>
      <c r="U12" s="16"/>
      <c r="V12" s="16"/>
      <c r="W12" s="16"/>
      <c r="X12" s="16"/>
      <c r="Y12" s="16"/>
      <c r="Z12" s="16"/>
      <c r="AA12" s="16"/>
      <c r="AB12" s="16"/>
      <c r="AC12" s="16"/>
      <c r="AD12" s="16"/>
      <c r="AE12" s="16"/>
      <c r="AF12" s="16"/>
      <c r="AG12" s="11"/>
      <c r="AH12" s="5"/>
      <c r="AI12" s="6" t="s">
        <v>21</v>
      </c>
      <c r="AJ12" s="6"/>
      <c r="AK12" s="7"/>
      <c r="AL12" s="23"/>
      <c r="AM12" s="12"/>
      <c r="AN12" s="12"/>
      <c r="AO12" s="24"/>
    </row>
    <row r="13" spans="1:42">
      <c r="A13" s="576"/>
      <c r="B13" s="577"/>
      <c r="C13" s="227"/>
      <c r="D13" s="4"/>
      <c r="E13" s="4"/>
      <c r="F13" s="228"/>
      <c r="G13" s="583"/>
      <c r="H13" s="584"/>
      <c r="I13" s="584"/>
      <c r="J13" s="584"/>
      <c r="K13" s="585"/>
      <c r="M13" s="12" t="s">
        <v>590</v>
      </c>
      <c r="N13" s="12"/>
      <c r="O13" s="12"/>
      <c r="P13" s="586"/>
      <c r="Q13" s="586"/>
      <c r="R13" s="586"/>
      <c r="S13" s="586"/>
      <c r="T13" s="12" t="s">
        <v>756</v>
      </c>
      <c r="U13" s="12"/>
      <c r="V13" s="12"/>
      <c r="AG13" s="11"/>
      <c r="AH13" s="5"/>
      <c r="AI13" s="6" t="s">
        <v>22</v>
      </c>
      <c r="AJ13" s="6"/>
      <c r="AK13" s="7"/>
      <c r="AL13" s="23"/>
      <c r="AM13" s="12"/>
      <c r="AN13" s="12"/>
      <c r="AO13" s="24"/>
    </row>
    <row r="14" spans="1:42">
      <c r="A14" s="576"/>
      <c r="B14" s="577"/>
      <c r="C14" s="227"/>
      <c r="D14" s="4"/>
      <c r="E14" s="4"/>
      <c r="F14" s="228"/>
      <c r="G14" s="209"/>
      <c r="H14" s="229"/>
      <c r="I14" s="229"/>
      <c r="J14" s="229"/>
      <c r="K14" s="210"/>
      <c r="L14" s="12"/>
      <c r="M14" s="12" t="s">
        <v>757</v>
      </c>
      <c r="P14" s="586"/>
      <c r="Q14" s="586"/>
      <c r="R14" s="586"/>
      <c r="S14" s="586"/>
      <c r="T14" s="12" t="s">
        <v>756</v>
      </c>
      <c r="U14" s="12"/>
      <c r="V14" s="12"/>
      <c r="AC14" s="12"/>
      <c r="AD14" s="12"/>
      <c r="AE14" s="12"/>
      <c r="AF14" s="12"/>
      <c r="AG14" s="11"/>
      <c r="AH14" s="5"/>
      <c r="AI14" s="6" t="s">
        <v>10</v>
      </c>
      <c r="AJ14" s="6"/>
      <c r="AK14" s="7"/>
      <c r="AL14" s="23"/>
      <c r="AM14" s="5"/>
      <c r="AN14" s="12" t="s">
        <v>566</v>
      </c>
      <c r="AO14" s="24"/>
    </row>
    <row r="15" spans="1:42">
      <c r="A15" s="576"/>
      <c r="B15" s="577"/>
      <c r="C15" s="227"/>
      <c r="D15" s="4"/>
      <c r="E15" s="4"/>
      <c r="F15" s="228"/>
      <c r="G15" s="328"/>
      <c r="H15" s="231"/>
      <c r="I15" s="231"/>
      <c r="J15" s="231"/>
      <c r="K15" s="327"/>
      <c r="L15" s="331"/>
      <c r="M15" s="25" t="s">
        <v>755</v>
      </c>
      <c r="N15" s="25"/>
      <c r="O15" s="25"/>
      <c r="P15" s="318" t="s">
        <v>14</v>
      </c>
      <c r="Q15" s="587"/>
      <c r="R15" s="587"/>
      <c r="S15" s="587"/>
      <c r="T15" s="587"/>
      <c r="U15" s="25" t="s">
        <v>15</v>
      </c>
      <c r="V15" s="25"/>
      <c r="W15" s="25"/>
      <c r="X15" s="330"/>
      <c r="Y15" s="330"/>
      <c r="Z15" s="330"/>
      <c r="AA15" s="330"/>
      <c r="AB15" s="330"/>
      <c r="AC15" s="330"/>
      <c r="AD15" s="330"/>
      <c r="AE15" s="330"/>
      <c r="AF15" s="330"/>
      <c r="AG15" s="329"/>
      <c r="AH15" s="5"/>
      <c r="AI15" s="6" t="s">
        <v>23</v>
      </c>
      <c r="AJ15" s="6"/>
      <c r="AK15" s="7"/>
      <c r="AO15" s="24"/>
    </row>
    <row r="16" spans="1:42">
      <c r="A16" s="576"/>
      <c r="B16" s="577"/>
      <c r="C16" s="227"/>
      <c r="D16" s="4"/>
      <c r="E16" s="4"/>
      <c r="F16" s="228"/>
      <c r="G16" s="328"/>
      <c r="H16" s="231"/>
      <c r="I16" s="231"/>
      <c r="J16" s="231"/>
      <c r="K16" s="327"/>
      <c r="L16" s="326"/>
      <c r="M16" s="9" t="s">
        <v>751</v>
      </c>
      <c r="N16" s="202"/>
      <c r="O16" s="6"/>
      <c r="P16" s="6"/>
      <c r="Q16" s="207"/>
      <c r="R16" s="207"/>
      <c r="S16" s="12"/>
      <c r="T16" s="9"/>
      <c r="U16" s="12"/>
      <c r="V16" s="12"/>
      <c r="W16" s="12"/>
      <c r="X16" s="234"/>
      <c r="Y16" s="268"/>
      <c r="Z16" s="268"/>
      <c r="AA16" s="268"/>
      <c r="AB16" s="12"/>
      <c r="AC16" s="9"/>
      <c r="AD16" s="9"/>
      <c r="AE16" s="12"/>
      <c r="AF16" s="12"/>
      <c r="AG16" s="11"/>
      <c r="AH16" s="5"/>
      <c r="AI16" s="6" t="s">
        <v>24</v>
      </c>
      <c r="AJ16" s="6"/>
      <c r="AK16" s="7"/>
      <c r="AO16" s="24"/>
    </row>
    <row r="17" spans="1:41" ht="14.25" thickBot="1">
      <c r="A17" s="578"/>
      <c r="B17" s="579"/>
      <c r="C17" s="248"/>
      <c r="D17" s="249"/>
      <c r="E17" s="249"/>
      <c r="F17" s="250"/>
      <c r="G17" s="85"/>
      <c r="H17" s="86"/>
      <c r="I17" s="86"/>
      <c r="J17" s="86"/>
      <c r="K17" s="325"/>
      <c r="L17" s="255"/>
      <c r="M17" s="84" t="s">
        <v>754</v>
      </c>
      <c r="N17" s="84"/>
      <c r="O17" s="84"/>
      <c r="P17" s="255" t="s">
        <v>14</v>
      </c>
      <c r="Q17" s="588"/>
      <c r="R17" s="588"/>
      <c r="S17" s="588"/>
      <c r="T17" s="588"/>
      <c r="U17" s="84" t="s">
        <v>15</v>
      </c>
      <c r="V17" s="84"/>
      <c r="W17" s="84"/>
      <c r="X17" s="84"/>
      <c r="Y17" s="253"/>
      <c r="Z17" s="253"/>
      <c r="AA17" s="253"/>
      <c r="AB17" s="84"/>
      <c r="AC17" s="252"/>
      <c r="AD17" s="252"/>
      <c r="AE17" s="84"/>
      <c r="AF17" s="84"/>
      <c r="AG17" s="89"/>
      <c r="AH17" s="13"/>
      <c r="AI17" s="10"/>
      <c r="AJ17" s="10"/>
      <c r="AK17" s="254"/>
      <c r="AL17" s="88"/>
      <c r="AM17" s="84"/>
      <c r="AN17" s="84"/>
      <c r="AO17" s="90"/>
    </row>
    <row r="18" spans="1:41" ht="6" customHeight="1">
      <c r="A18" s="230"/>
      <c r="B18" s="230"/>
      <c r="C18" s="12"/>
      <c r="D18" s="12"/>
      <c r="E18" s="12"/>
      <c r="F18" s="12"/>
      <c r="G18" s="231"/>
      <c r="H18" s="231"/>
      <c r="I18" s="231"/>
      <c r="J18" s="231"/>
      <c r="M18" s="12"/>
      <c r="N18" s="12"/>
      <c r="O18" s="12"/>
      <c r="Q18" s="232"/>
      <c r="R18" s="232"/>
      <c r="S18" s="232"/>
      <c r="T18" s="232"/>
      <c r="U18" s="12"/>
      <c r="V18" s="12"/>
      <c r="W18" s="12"/>
      <c r="X18" s="6"/>
      <c r="Y18" s="6"/>
      <c r="Z18" s="6"/>
      <c r="AA18" s="6"/>
      <c r="AB18" s="6"/>
      <c r="AC18" s="6"/>
      <c r="AD18" s="6"/>
      <c r="AE18" s="6"/>
      <c r="AF18" s="6"/>
      <c r="AG18" s="207"/>
      <c r="AH18" s="207"/>
      <c r="AI18" s="6"/>
      <c r="AJ18" s="6"/>
      <c r="AK18" s="6"/>
      <c r="AL18" s="12"/>
      <c r="AM18" s="12"/>
      <c r="AN18" s="12"/>
      <c r="AO18" s="12"/>
    </row>
    <row r="19" spans="1:41" ht="14.25" thickBot="1">
      <c r="A19" s="18" t="s">
        <v>753</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1" ht="15" customHeight="1">
      <c r="A20" s="482" t="s">
        <v>25</v>
      </c>
      <c r="B20" s="483"/>
      <c r="C20" s="483" t="s">
        <v>27</v>
      </c>
      <c r="D20" s="483"/>
      <c r="E20" s="483"/>
      <c r="F20" s="486" t="s">
        <v>557</v>
      </c>
      <c r="G20" s="486"/>
      <c r="H20" s="486"/>
      <c r="I20" s="486"/>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6"/>
      <c r="AK20" s="486"/>
      <c r="AL20" s="448" t="s">
        <v>8</v>
      </c>
      <c r="AM20" s="448"/>
      <c r="AN20" s="448"/>
      <c r="AO20" s="449"/>
    </row>
    <row r="21" spans="1:41" ht="15" customHeight="1">
      <c r="A21" s="484"/>
      <c r="B21" s="485"/>
      <c r="C21" s="485"/>
      <c r="D21" s="485"/>
      <c r="E21" s="485"/>
      <c r="F21" s="452" t="s">
        <v>9</v>
      </c>
      <c r="G21" s="452"/>
      <c r="H21" s="452"/>
      <c r="I21" s="452"/>
      <c r="J21" s="452"/>
      <c r="K21" s="452"/>
      <c r="L21" s="452" t="s">
        <v>558</v>
      </c>
      <c r="M21" s="452"/>
      <c r="N21" s="452"/>
      <c r="O21" s="452"/>
      <c r="P21" s="452"/>
      <c r="Q21" s="452"/>
      <c r="R21" s="452"/>
      <c r="S21" s="452"/>
      <c r="T21" s="452"/>
      <c r="U21" s="452"/>
      <c r="V21" s="452"/>
      <c r="W21" s="452"/>
      <c r="X21" s="452"/>
      <c r="Y21" s="452"/>
      <c r="Z21" s="452"/>
      <c r="AA21" s="452"/>
      <c r="AB21" s="452"/>
      <c r="AC21" s="452"/>
      <c r="AD21" s="452"/>
      <c r="AE21" s="452"/>
      <c r="AF21" s="452"/>
      <c r="AG21" s="452"/>
      <c r="AH21" s="453" t="s">
        <v>18</v>
      </c>
      <c r="AI21" s="453"/>
      <c r="AJ21" s="453"/>
      <c r="AK21" s="453"/>
      <c r="AL21" s="450"/>
      <c r="AM21" s="450"/>
      <c r="AN21" s="450"/>
      <c r="AO21" s="451"/>
    </row>
    <row r="22" spans="1:41">
      <c r="A22" s="484" t="s">
        <v>559</v>
      </c>
      <c r="B22" s="485"/>
      <c r="C22" s="3"/>
      <c r="D22" s="3"/>
      <c r="E22" s="3"/>
      <c r="F22" s="34" t="s">
        <v>560</v>
      </c>
      <c r="G22" s="26"/>
      <c r="H22" s="26"/>
      <c r="I22" s="26"/>
      <c r="J22" s="26"/>
      <c r="K22" s="35"/>
      <c r="L22" s="40"/>
      <c r="M22" s="528" t="s">
        <v>601</v>
      </c>
      <c r="N22" s="528"/>
      <c r="O22" s="528"/>
      <c r="P22" s="528"/>
      <c r="Q22" s="528"/>
      <c r="R22" s="528"/>
      <c r="S22" s="528"/>
      <c r="T22" s="528"/>
      <c r="U22" s="528"/>
      <c r="V22" s="528"/>
      <c r="W22" s="528"/>
      <c r="X22" s="528"/>
      <c r="Y22" s="528"/>
      <c r="Z22" s="528"/>
      <c r="AA22" s="528"/>
      <c r="AB22" s="528"/>
      <c r="AC22" s="528"/>
      <c r="AD22" s="528"/>
      <c r="AE22" s="528"/>
      <c r="AF22" s="528"/>
      <c r="AG22" s="529"/>
      <c r="AH22" s="5"/>
      <c r="AI22" s="26" t="s">
        <v>10</v>
      </c>
      <c r="AJ22" s="26"/>
      <c r="AK22" s="35"/>
      <c r="AL22" s="26"/>
      <c r="AM22" s="26"/>
      <c r="AN22" s="26"/>
      <c r="AO22" s="41"/>
    </row>
    <row r="23" spans="1:41">
      <c r="A23" s="484"/>
      <c r="B23" s="485"/>
      <c r="C23" s="3"/>
      <c r="D23" s="3"/>
      <c r="E23" s="3"/>
      <c r="F23" s="36"/>
      <c r="G23" s="3"/>
      <c r="H23" s="3"/>
      <c r="I23" s="3"/>
      <c r="J23" s="3"/>
      <c r="K23" s="28"/>
      <c r="L23" s="37"/>
      <c r="M23" s="38"/>
      <c r="N23" s="38"/>
      <c r="O23" s="38"/>
      <c r="P23" s="38"/>
      <c r="Q23" s="38"/>
      <c r="R23" s="38"/>
      <c r="S23" s="38"/>
      <c r="T23" s="38"/>
      <c r="U23" s="38"/>
      <c r="V23" s="38"/>
      <c r="W23" s="38"/>
      <c r="X23" s="38"/>
      <c r="Y23" s="38"/>
      <c r="Z23" s="38"/>
      <c r="AA23" s="38"/>
      <c r="AB23" s="38"/>
      <c r="AC23" s="38"/>
      <c r="AD23" s="38"/>
      <c r="AE23" s="38"/>
      <c r="AF23" s="38"/>
      <c r="AG23" s="39"/>
      <c r="AH23" s="206"/>
      <c r="AI23" s="38" t="s">
        <v>561</v>
      </c>
      <c r="AJ23" s="38"/>
      <c r="AK23" s="39"/>
      <c r="AL23" s="36"/>
      <c r="AM23" s="3"/>
      <c r="AN23" s="3"/>
      <c r="AO23" s="29"/>
    </row>
    <row r="24" spans="1:41">
      <c r="A24" s="522" t="s">
        <v>562</v>
      </c>
      <c r="B24" s="523"/>
      <c r="C24" s="34"/>
      <c r="D24" s="26"/>
      <c r="E24" s="35"/>
      <c r="F24" s="34" t="s">
        <v>563</v>
      </c>
      <c r="G24" s="26"/>
      <c r="H24" s="26"/>
      <c r="I24" s="26"/>
      <c r="J24" s="26"/>
      <c r="K24" s="26"/>
      <c r="L24" s="40"/>
      <c r="M24" s="26" t="s">
        <v>564</v>
      </c>
      <c r="N24" s="26"/>
      <c r="O24" s="26"/>
      <c r="P24" s="26"/>
      <c r="Q24" s="26"/>
      <c r="R24" s="26"/>
      <c r="S24" s="26"/>
      <c r="T24" s="26"/>
      <c r="U24" s="26"/>
      <c r="V24" s="26"/>
      <c r="W24" s="26"/>
      <c r="X24" s="26"/>
      <c r="Y24" s="26"/>
      <c r="Z24" s="26"/>
      <c r="AA24" s="26"/>
      <c r="AB24" s="26"/>
      <c r="AC24" s="26"/>
      <c r="AD24" s="26"/>
      <c r="AE24" s="26"/>
      <c r="AF24" s="26"/>
      <c r="AG24" s="28"/>
      <c r="AH24" s="5"/>
      <c r="AI24" s="3" t="s">
        <v>21</v>
      </c>
      <c r="AJ24" s="3"/>
      <c r="AK24" s="28"/>
      <c r="AL24" s="3"/>
      <c r="AM24" s="3"/>
      <c r="AN24" s="3"/>
      <c r="AO24" s="29"/>
    </row>
    <row r="25" spans="1:41">
      <c r="A25" s="524"/>
      <c r="B25" s="525"/>
      <c r="C25" s="36"/>
      <c r="D25" s="3"/>
      <c r="E25" s="28"/>
      <c r="F25" s="36"/>
      <c r="G25" s="3"/>
      <c r="H25" s="3"/>
      <c r="I25" s="3"/>
      <c r="J25" s="3"/>
      <c r="K25" s="3"/>
      <c r="L25" s="36" t="s">
        <v>565</v>
      </c>
      <c r="M25" s="3"/>
      <c r="N25" s="3"/>
      <c r="O25" s="3"/>
      <c r="P25" s="3"/>
      <c r="Q25" s="3"/>
      <c r="R25" s="3"/>
      <c r="S25" s="3"/>
      <c r="T25" s="3"/>
      <c r="U25" s="3"/>
      <c r="V25" s="3"/>
      <c r="W25" s="3"/>
      <c r="X25" s="3"/>
      <c r="Y25" s="3"/>
      <c r="Z25" s="3"/>
      <c r="AA25" s="3"/>
      <c r="AB25" s="3"/>
      <c r="AC25" s="3"/>
      <c r="AD25" s="3"/>
      <c r="AE25" s="3"/>
      <c r="AF25" s="3"/>
      <c r="AG25" s="28"/>
      <c r="AH25" s="5"/>
      <c r="AI25" s="3" t="s">
        <v>22</v>
      </c>
      <c r="AJ25" s="3"/>
      <c r="AK25" s="28"/>
      <c r="AL25" s="3"/>
      <c r="AM25" s="5"/>
      <c r="AN25" s="12" t="s">
        <v>566</v>
      </c>
      <c r="AO25" s="29"/>
    </row>
    <row r="26" spans="1:41">
      <c r="A26" s="524"/>
      <c r="B26" s="525"/>
      <c r="C26" s="36"/>
      <c r="D26" s="3"/>
      <c r="E26" s="28"/>
      <c r="F26" s="36"/>
      <c r="G26" s="3"/>
      <c r="H26" s="3"/>
      <c r="I26" s="3"/>
      <c r="J26" s="3"/>
      <c r="K26" s="3"/>
      <c r="L26" s="36"/>
      <c r="M26" s="3"/>
      <c r="N26" s="234" t="s">
        <v>14</v>
      </c>
      <c r="O26" s="526"/>
      <c r="P26" s="526"/>
      <c r="Q26" s="526"/>
      <c r="R26" s="526"/>
      <c r="S26" s="526"/>
      <c r="T26" s="234" t="s">
        <v>15</v>
      </c>
      <c r="U26" s="3" t="s">
        <v>567</v>
      </c>
      <c r="V26" s="3"/>
      <c r="W26" s="3"/>
      <c r="X26" s="3"/>
      <c r="Y26" s="3"/>
      <c r="Z26" s="3"/>
      <c r="AA26" s="3"/>
      <c r="AB26" s="3"/>
      <c r="AC26" s="3"/>
      <c r="AD26" s="3"/>
      <c r="AE26" s="3"/>
      <c r="AF26" s="3"/>
      <c r="AG26" s="28"/>
      <c r="AH26" s="3"/>
      <c r="AI26" s="3"/>
      <c r="AJ26" s="3"/>
      <c r="AK26" s="28"/>
      <c r="AL26" s="3"/>
      <c r="AM26" s="12"/>
      <c r="AN26" s="12"/>
      <c r="AO26" s="29"/>
    </row>
    <row r="27" spans="1:41">
      <c r="A27" s="524"/>
      <c r="B27" s="525"/>
      <c r="C27" s="36"/>
      <c r="D27" s="3"/>
      <c r="E27" s="28"/>
      <c r="F27" s="36"/>
      <c r="G27" s="3"/>
      <c r="H27" s="3"/>
      <c r="I27" s="3"/>
      <c r="J27" s="3"/>
      <c r="K27" s="3"/>
      <c r="L27" s="36" t="s">
        <v>568</v>
      </c>
      <c r="M27" s="3"/>
      <c r="N27" s="3"/>
      <c r="O27" s="3"/>
      <c r="P27" s="3"/>
      <c r="Q27" s="3"/>
      <c r="R27" s="3"/>
      <c r="S27" s="3"/>
      <c r="T27" s="3"/>
      <c r="U27" s="3"/>
      <c r="V27" s="3"/>
      <c r="W27" s="3"/>
      <c r="X27" s="3"/>
      <c r="Y27" s="3"/>
      <c r="Z27" s="3"/>
      <c r="AA27" s="3"/>
      <c r="AB27" s="3"/>
      <c r="AC27" s="3"/>
      <c r="AD27" s="3"/>
      <c r="AE27" s="3"/>
      <c r="AF27" s="3"/>
      <c r="AG27" s="28"/>
      <c r="AH27" s="3"/>
      <c r="AI27" s="3"/>
      <c r="AJ27" s="3"/>
      <c r="AK27" s="28"/>
      <c r="AL27" s="3"/>
      <c r="AM27" s="3"/>
      <c r="AN27" s="3"/>
      <c r="AO27" s="29"/>
    </row>
    <row r="28" spans="1:41">
      <c r="A28" s="524"/>
      <c r="B28" s="525"/>
      <c r="C28" s="36"/>
      <c r="D28" s="3"/>
      <c r="E28" s="28"/>
      <c r="F28" s="36"/>
      <c r="G28" s="3"/>
      <c r="H28" s="3"/>
      <c r="I28" s="3"/>
      <c r="J28" s="3"/>
      <c r="K28" s="3"/>
      <c r="L28" s="36"/>
      <c r="M28" s="3"/>
      <c r="N28" s="234" t="s">
        <v>14</v>
      </c>
      <c r="O28" s="454"/>
      <c r="P28" s="454"/>
      <c r="Q28" s="454"/>
      <c r="R28" s="454"/>
      <c r="S28" s="454"/>
      <c r="T28" s="234" t="s">
        <v>15</v>
      </c>
      <c r="U28" s="3" t="s">
        <v>567</v>
      </c>
      <c r="V28" s="3"/>
      <c r="W28" s="3"/>
      <c r="X28" s="3"/>
      <c r="Y28" s="295" t="s">
        <v>680</v>
      </c>
      <c r="Z28" s="294"/>
      <c r="AA28" s="294"/>
      <c r="AB28" s="3"/>
      <c r="AC28" s="3"/>
      <c r="AD28" s="3"/>
      <c r="AE28" s="3"/>
      <c r="AF28" s="3"/>
      <c r="AG28" s="3"/>
      <c r="AH28" s="36"/>
      <c r="AI28" s="3"/>
      <c r="AJ28" s="3"/>
      <c r="AK28" s="28"/>
      <c r="AL28" s="3"/>
      <c r="AM28" s="3"/>
      <c r="AN28" s="3"/>
      <c r="AO28" s="29"/>
    </row>
    <row r="29" spans="1:41">
      <c r="A29" s="524"/>
      <c r="B29" s="525"/>
      <c r="C29" s="36"/>
      <c r="D29" s="3"/>
      <c r="E29" s="28"/>
      <c r="F29" s="36"/>
      <c r="G29" s="3"/>
      <c r="H29" s="3"/>
      <c r="I29" s="3"/>
      <c r="J29" s="3"/>
      <c r="K29" s="3"/>
      <c r="L29" s="36"/>
      <c r="M29" s="3" t="s">
        <v>752</v>
      </c>
      <c r="N29" s="3"/>
      <c r="O29" s="3"/>
      <c r="P29" s="234" t="s">
        <v>14</v>
      </c>
      <c r="Q29" s="527"/>
      <c r="R29" s="527"/>
      <c r="S29" s="527"/>
      <c r="T29" s="527"/>
      <c r="U29" s="527"/>
      <c r="V29" s="234" t="s">
        <v>15</v>
      </c>
      <c r="W29" s="3"/>
      <c r="X29" s="3"/>
      <c r="Y29" s="3"/>
      <c r="Z29" s="3"/>
      <c r="AA29" s="3"/>
      <c r="AB29" s="3"/>
      <c r="AC29" s="3"/>
      <c r="AD29" s="3"/>
      <c r="AE29" s="3"/>
      <c r="AF29" s="3"/>
      <c r="AG29" s="3"/>
      <c r="AH29" s="36"/>
      <c r="AI29" s="3"/>
      <c r="AJ29" s="3"/>
      <c r="AK29" s="28"/>
      <c r="AL29" s="3"/>
      <c r="AM29" s="3"/>
      <c r="AN29" s="3"/>
      <c r="AO29" s="29"/>
    </row>
    <row r="30" spans="1:41">
      <c r="A30" s="524"/>
      <c r="B30" s="525"/>
      <c r="C30" s="36"/>
      <c r="D30" s="3"/>
      <c r="E30" s="28"/>
      <c r="F30" s="36"/>
      <c r="G30" s="3"/>
      <c r="H30" s="3"/>
      <c r="I30" s="3"/>
      <c r="J30" s="3"/>
      <c r="K30" s="3"/>
      <c r="L30" s="40"/>
      <c r="M30" s="26" t="s">
        <v>751</v>
      </c>
      <c r="N30" s="26"/>
      <c r="O30" s="26"/>
      <c r="P30" s="264"/>
      <c r="Q30" s="324"/>
      <c r="R30" s="323"/>
      <c r="S30" s="323"/>
      <c r="T30" s="323"/>
      <c r="U30" s="323"/>
      <c r="V30" s="264"/>
      <c r="W30" s="26"/>
      <c r="X30" s="26"/>
      <c r="Y30" s="26"/>
      <c r="Z30" s="26"/>
      <c r="AA30" s="26"/>
      <c r="AB30" s="26"/>
      <c r="AC30" s="26"/>
      <c r="AD30" s="26"/>
      <c r="AE30" s="26"/>
      <c r="AF30" s="26"/>
      <c r="AG30" s="35"/>
      <c r="AH30" s="36"/>
      <c r="AI30" s="3"/>
      <c r="AJ30" s="3"/>
      <c r="AK30" s="28"/>
      <c r="AL30" s="3"/>
      <c r="AM30" s="3"/>
      <c r="AN30" s="3"/>
      <c r="AO30" s="29"/>
    </row>
    <row r="31" spans="1:41">
      <c r="A31" s="524"/>
      <c r="B31" s="525"/>
      <c r="C31" s="36"/>
      <c r="D31" s="3"/>
      <c r="E31" s="28"/>
      <c r="F31" s="36"/>
      <c r="G31" s="3"/>
      <c r="H31" s="3"/>
      <c r="I31" s="3"/>
      <c r="J31" s="3"/>
      <c r="L31" s="320"/>
      <c r="M31" s="3" t="s">
        <v>750</v>
      </c>
      <c r="N31" s="3"/>
      <c r="O31" s="3"/>
      <c r="P31" s="234" t="s">
        <v>14</v>
      </c>
      <c r="Q31" s="527"/>
      <c r="R31" s="527"/>
      <c r="S31" s="527"/>
      <c r="T31" s="527"/>
      <c r="U31" s="527"/>
      <c r="V31" s="234" t="s">
        <v>15</v>
      </c>
      <c r="W31" s="3"/>
      <c r="X31" s="3"/>
      <c r="Y31" s="3"/>
      <c r="Z31" s="3"/>
      <c r="AA31" s="3"/>
      <c r="AB31" s="3"/>
      <c r="AC31" s="3"/>
      <c r="AD31" s="3"/>
      <c r="AE31" s="3"/>
      <c r="AF31" s="3"/>
      <c r="AG31" s="28"/>
      <c r="AH31" s="320"/>
      <c r="AL31" s="36"/>
      <c r="AM31" s="3"/>
      <c r="AN31" s="3"/>
      <c r="AO31" s="29"/>
    </row>
    <row r="32" spans="1:41">
      <c r="A32" s="322"/>
      <c r="B32" s="321"/>
      <c r="C32" s="36"/>
      <c r="D32" s="3"/>
      <c r="E32" s="28"/>
      <c r="F32" s="36"/>
      <c r="G32" s="3"/>
      <c r="H32" s="3"/>
      <c r="I32" s="3"/>
      <c r="J32" s="3"/>
      <c r="K32" s="3"/>
      <c r="L32" s="40"/>
      <c r="M32" s="26" t="s">
        <v>749</v>
      </c>
      <c r="N32" s="26"/>
      <c r="O32" s="26"/>
      <c r="P32" s="264"/>
      <c r="Q32" s="324"/>
      <c r="R32" s="323"/>
      <c r="S32" s="323"/>
      <c r="T32" s="323"/>
      <c r="U32" s="323"/>
      <c r="V32" s="264"/>
      <c r="W32" s="26"/>
      <c r="X32" s="26"/>
      <c r="Y32" s="26"/>
      <c r="Z32" s="26"/>
      <c r="AA32" s="26"/>
      <c r="AB32" s="26"/>
      <c r="AC32" s="26"/>
      <c r="AD32" s="26"/>
      <c r="AE32" s="26"/>
      <c r="AF32" s="26"/>
      <c r="AG32" s="35"/>
      <c r="AH32" s="320"/>
      <c r="AL32" s="36"/>
      <c r="AM32" s="3"/>
      <c r="AN32" s="3"/>
      <c r="AO32" s="29"/>
    </row>
    <row r="33" spans="1:41">
      <c r="A33" s="322"/>
      <c r="B33" s="321"/>
      <c r="C33" s="36"/>
      <c r="D33" s="3"/>
      <c r="E33" s="28"/>
      <c r="F33" s="36"/>
      <c r="G33" s="3"/>
      <c r="H33" s="3"/>
      <c r="I33" s="3"/>
      <c r="J33" s="3"/>
      <c r="L33" s="320"/>
      <c r="M33" s="3" t="s">
        <v>748</v>
      </c>
      <c r="N33" s="3"/>
      <c r="O33" s="3"/>
      <c r="P33" s="234"/>
      <c r="Q33" s="281"/>
      <c r="R33" s="281"/>
      <c r="S33" s="281"/>
      <c r="T33" s="281"/>
      <c r="U33" s="281"/>
      <c r="V33" s="234"/>
      <c r="W33" s="3"/>
      <c r="X33" s="3"/>
      <c r="Y33" s="3"/>
      <c r="Z33" s="3"/>
      <c r="AA33" s="3"/>
      <c r="AB33" s="3"/>
      <c r="AC33" s="3"/>
      <c r="AD33" s="3"/>
      <c r="AE33" s="3"/>
      <c r="AF33" s="3"/>
      <c r="AG33" s="28"/>
      <c r="AH33" s="320"/>
      <c r="AL33" s="36"/>
      <c r="AM33" s="3"/>
      <c r="AN33" s="3"/>
      <c r="AO33" s="29"/>
    </row>
    <row r="34" spans="1:41">
      <c r="A34" s="322"/>
      <c r="B34" s="321"/>
      <c r="C34" s="36"/>
      <c r="D34" s="3"/>
      <c r="E34" s="28"/>
      <c r="F34" s="36"/>
      <c r="G34" s="3"/>
      <c r="H34" s="3"/>
      <c r="I34" s="3"/>
      <c r="J34" s="3"/>
      <c r="L34" s="36"/>
      <c r="M34" s="3"/>
      <c r="N34" s="234" t="s">
        <v>14</v>
      </c>
      <c r="O34" s="454"/>
      <c r="P34" s="454"/>
      <c r="Q34" s="454"/>
      <c r="R34" s="454"/>
      <c r="S34" s="454"/>
      <c r="T34" s="234" t="s">
        <v>15</v>
      </c>
      <c r="U34" s="3" t="s">
        <v>567</v>
      </c>
      <c r="V34" s="3"/>
      <c r="W34" s="3"/>
      <c r="X34" s="3"/>
      <c r="Y34" s="3"/>
      <c r="Z34" s="3"/>
      <c r="AA34" s="3"/>
      <c r="AB34" s="3"/>
      <c r="AC34" s="3"/>
      <c r="AD34" s="3"/>
      <c r="AE34" s="3"/>
      <c r="AF34" s="3"/>
      <c r="AG34" s="28"/>
      <c r="AH34" s="320"/>
      <c r="AL34" s="36"/>
      <c r="AM34" s="3"/>
      <c r="AN34" s="3"/>
      <c r="AO34" s="29"/>
    </row>
    <row r="35" spans="1:41">
      <c r="A35" s="322"/>
      <c r="B35" s="321"/>
      <c r="C35" s="36"/>
      <c r="D35" s="3"/>
      <c r="E35" s="28"/>
      <c r="F35" s="36"/>
      <c r="G35" s="3"/>
      <c r="H35" s="3"/>
      <c r="I35" s="3"/>
      <c r="J35" s="3"/>
      <c r="L35" s="320"/>
      <c r="M35" s="3" t="s">
        <v>747</v>
      </c>
      <c r="N35" s="3"/>
      <c r="O35" s="3"/>
      <c r="P35" s="234"/>
      <c r="Q35" s="281"/>
      <c r="R35" s="281"/>
      <c r="S35" s="281"/>
      <c r="T35" s="281"/>
      <c r="U35" s="281"/>
      <c r="V35" s="234"/>
      <c r="W35" s="3"/>
      <c r="X35" s="3"/>
      <c r="Y35" s="3"/>
      <c r="Z35" s="3"/>
      <c r="AA35" s="3"/>
      <c r="AB35" s="3"/>
      <c r="AC35" s="3"/>
      <c r="AD35" s="3"/>
      <c r="AE35" s="3"/>
      <c r="AF35" s="3"/>
      <c r="AG35" s="28"/>
      <c r="AH35" s="320"/>
      <c r="AL35" s="36"/>
      <c r="AM35" s="3"/>
      <c r="AN35" s="3"/>
      <c r="AO35" s="29"/>
    </row>
    <row r="36" spans="1:41">
      <c r="A36" s="322"/>
      <c r="B36" s="321"/>
      <c r="C36" s="36"/>
      <c r="D36" s="3"/>
      <c r="E36" s="28"/>
      <c r="F36" s="36"/>
      <c r="G36" s="3"/>
      <c r="H36" s="3"/>
      <c r="I36" s="3"/>
      <c r="J36" s="3"/>
      <c r="L36" s="36"/>
      <c r="M36" s="3"/>
      <c r="N36" s="234" t="s">
        <v>14</v>
      </c>
      <c r="O36" s="454"/>
      <c r="P36" s="454"/>
      <c r="Q36" s="454"/>
      <c r="R36" s="454"/>
      <c r="S36" s="454"/>
      <c r="T36" s="234" t="s">
        <v>15</v>
      </c>
      <c r="U36" s="3" t="s">
        <v>567</v>
      </c>
      <c r="V36" s="3"/>
      <c r="W36" s="3"/>
      <c r="X36" s="3"/>
      <c r="Y36" s="295" t="s">
        <v>680</v>
      </c>
      <c r="Z36" s="294"/>
      <c r="AA36" s="294"/>
      <c r="AB36" s="3"/>
      <c r="AC36" s="3"/>
      <c r="AD36" s="3"/>
      <c r="AE36" s="3"/>
      <c r="AF36" s="3"/>
      <c r="AG36" s="28"/>
      <c r="AH36" s="320"/>
      <c r="AL36" s="36"/>
      <c r="AM36" s="3"/>
      <c r="AN36" s="3"/>
      <c r="AO36" s="29"/>
    </row>
    <row r="37" spans="1:41">
      <c r="A37" s="322"/>
      <c r="B37" s="321"/>
      <c r="C37" s="36"/>
      <c r="D37" s="3"/>
      <c r="E37" s="28"/>
      <c r="F37" s="36"/>
      <c r="G37" s="3"/>
      <c r="H37" s="3"/>
      <c r="I37" s="3"/>
      <c r="J37" s="3"/>
      <c r="L37" s="320"/>
      <c r="M37" s="3" t="s">
        <v>746</v>
      </c>
      <c r="N37" s="3"/>
      <c r="O37" s="3"/>
      <c r="P37" s="234"/>
      <c r="Q37" s="281"/>
      <c r="R37" s="281"/>
      <c r="S37" s="234" t="s">
        <v>14</v>
      </c>
      <c r="T37" s="454"/>
      <c r="U37" s="454"/>
      <c r="V37" s="454"/>
      <c r="W37" s="454"/>
      <c r="X37" s="454"/>
      <c r="Y37" s="234" t="s">
        <v>15</v>
      </c>
      <c r="Z37" s="3"/>
      <c r="AA37" s="3"/>
      <c r="AB37" s="3"/>
      <c r="AC37" s="3"/>
      <c r="AD37" s="3"/>
      <c r="AE37" s="3"/>
      <c r="AF37" s="3"/>
      <c r="AG37" s="28"/>
      <c r="AH37" s="319"/>
      <c r="AI37" s="318"/>
      <c r="AJ37" s="318"/>
      <c r="AK37" s="318"/>
      <c r="AL37" s="37"/>
      <c r="AM37" s="38"/>
      <c r="AN37" s="38"/>
      <c r="AO37" s="42"/>
    </row>
    <row r="38" spans="1:41">
      <c r="A38" s="530" t="s">
        <v>26</v>
      </c>
      <c r="B38" s="531"/>
      <c r="C38" s="536" t="s">
        <v>745</v>
      </c>
      <c r="D38" s="537"/>
      <c r="E38" s="538"/>
      <c r="F38" s="236" t="s">
        <v>570</v>
      </c>
      <c r="G38" s="203"/>
      <c r="H38" s="203"/>
      <c r="I38" s="203"/>
      <c r="J38" s="203"/>
      <c r="K38" s="237"/>
      <c r="L38" s="238"/>
      <c r="M38" s="203" t="s">
        <v>571</v>
      </c>
      <c r="N38" s="203"/>
      <c r="O38" s="203"/>
      <c r="P38" s="203"/>
      <c r="Q38" s="203"/>
      <c r="R38" s="203"/>
      <c r="S38" s="203"/>
      <c r="T38" s="203"/>
      <c r="U38" s="203"/>
      <c r="V38" s="203"/>
      <c r="W38" s="203"/>
      <c r="X38" s="203"/>
      <c r="Y38" s="203"/>
      <c r="Z38" s="203"/>
      <c r="AA38" s="203"/>
      <c r="AB38" s="203"/>
      <c r="AC38" s="203"/>
      <c r="AD38" s="203"/>
      <c r="AE38" s="203"/>
      <c r="AF38" s="203"/>
      <c r="AG38" s="237"/>
      <c r="AH38" s="27"/>
      <c r="AI38" s="3" t="s">
        <v>744</v>
      </c>
      <c r="AL38" s="36"/>
      <c r="AM38" s="3"/>
      <c r="AN38" s="3"/>
      <c r="AO38" s="29"/>
    </row>
    <row r="39" spans="1:41">
      <c r="A39" s="532"/>
      <c r="B39" s="533"/>
      <c r="C39" s="539"/>
      <c r="D39" s="540"/>
      <c r="E39" s="541"/>
      <c r="F39" s="236" t="s">
        <v>573</v>
      </c>
      <c r="G39" s="203"/>
      <c r="H39" s="203"/>
      <c r="I39" s="203"/>
      <c r="J39" s="203"/>
      <c r="K39" s="237"/>
      <c r="L39" s="238"/>
      <c r="M39" s="203" t="s">
        <v>571</v>
      </c>
      <c r="N39" s="203"/>
      <c r="O39" s="203"/>
      <c r="P39" s="203"/>
      <c r="Q39" s="203"/>
      <c r="R39" s="203"/>
      <c r="S39" s="203"/>
      <c r="T39" s="203"/>
      <c r="U39" s="203"/>
      <c r="V39" s="203"/>
      <c r="W39" s="203"/>
      <c r="X39" s="203"/>
      <c r="Y39" s="203"/>
      <c r="Z39" s="203"/>
      <c r="AA39" s="203"/>
      <c r="AB39" s="203"/>
      <c r="AC39" s="203"/>
      <c r="AD39" s="203"/>
      <c r="AE39" s="203"/>
      <c r="AF39" s="203"/>
      <c r="AG39" s="237"/>
      <c r="AH39" s="27"/>
      <c r="AI39" s="3" t="s">
        <v>24</v>
      </c>
      <c r="AL39" s="36"/>
      <c r="AO39" s="239"/>
    </row>
    <row r="40" spans="1:41">
      <c r="A40" s="532"/>
      <c r="B40" s="533"/>
      <c r="C40" s="539"/>
      <c r="D40" s="540"/>
      <c r="E40" s="541"/>
      <c r="F40" s="236" t="s">
        <v>574</v>
      </c>
      <c r="G40" s="203"/>
      <c r="H40" s="203"/>
      <c r="I40" s="203"/>
      <c r="J40" s="203"/>
      <c r="K40" s="237"/>
      <c r="L40" s="238"/>
      <c r="M40" s="203" t="s">
        <v>571</v>
      </c>
      <c r="N40" s="203"/>
      <c r="O40" s="203"/>
      <c r="P40" s="203"/>
      <c r="Q40" s="203"/>
      <c r="R40" s="203"/>
      <c r="S40" s="203"/>
      <c r="T40" s="203"/>
      <c r="U40" s="203"/>
      <c r="V40" s="203"/>
      <c r="W40" s="203"/>
      <c r="X40" s="203"/>
      <c r="Y40" s="203"/>
      <c r="Z40" s="203"/>
      <c r="AA40" s="203"/>
      <c r="AB40" s="203"/>
      <c r="AC40" s="203"/>
      <c r="AD40" s="203"/>
      <c r="AE40" s="203"/>
      <c r="AF40" s="203"/>
      <c r="AG40" s="237"/>
      <c r="AH40" s="27"/>
      <c r="AI40" s="3" t="s">
        <v>575</v>
      </c>
      <c r="AJ40" s="3"/>
      <c r="AK40" s="28"/>
      <c r="AL40" s="36"/>
      <c r="AM40" s="3"/>
      <c r="AN40" s="3"/>
      <c r="AO40" s="29"/>
    </row>
    <row r="41" spans="1:41">
      <c r="A41" s="532"/>
      <c r="B41" s="533"/>
      <c r="C41" s="539"/>
      <c r="D41" s="540"/>
      <c r="E41" s="541"/>
      <c r="F41" s="236" t="s">
        <v>576</v>
      </c>
      <c r="G41" s="203"/>
      <c r="H41" s="203"/>
      <c r="I41" s="203"/>
      <c r="J41" s="203"/>
      <c r="K41" s="237"/>
      <c r="L41" s="238"/>
      <c r="M41" s="203" t="s">
        <v>571</v>
      </c>
      <c r="N41" s="203"/>
      <c r="O41" s="203"/>
      <c r="P41" s="203"/>
      <c r="Q41" s="203"/>
      <c r="R41" s="203"/>
      <c r="S41" s="203"/>
      <c r="T41" s="203"/>
      <c r="U41" s="203"/>
      <c r="V41" s="203"/>
      <c r="W41" s="203"/>
      <c r="X41" s="203"/>
      <c r="Y41" s="203"/>
      <c r="Z41" s="203"/>
      <c r="AA41" s="203"/>
      <c r="AB41" s="203"/>
      <c r="AC41" s="203"/>
      <c r="AD41" s="203"/>
      <c r="AE41" s="203"/>
      <c r="AF41" s="203"/>
      <c r="AG41" s="237"/>
      <c r="AH41" s="27"/>
      <c r="AI41" s="3" t="s">
        <v>10</v>
      </c>
      <c r="AJ41" s="3"/>
      <c r="AK41" s="28"/>
      <c r="AL41" s="3"/>
      <c r="AM41" s="5"/>
      <c r="AN41" s="12" t="s">
        <v>566</v>
      </c>
      <c r="AO41" s="29"/>
    </row>
    <row r="42" spans="1:41">
      <c r="A42" s="532"/>
      <c r="B42" s="533"/>
      <c r="C42" s="539"/>
      <c r="D42" s="540"/>
      <c r="E42" s="541"/>
      <c r="F42" s="236" t="s">
        <v>577</v>
      </c>
      <c r="G42" s="203"/>
      <c r="H42" s="203"/>
      <c r="I42" s="203"/>
      <c r="J42" s="203"/>
      <c r="K42" s="237"/>
      <c r="L42" s="238"/>
      <c r="M42" s="203" t="s">
        <v>571</v>
      </c>
      <c r="N42" s="203"/>
      <c r="O42" s="203"/>
      <c r="P42" s="203"/>
      <c r="Q42" s="203"/>
      <c r="R42" s="203"/>
      <c r="S42" s="203"/>
      <c r="T42" s="203"/>
      <c r="U42" s="203"/>
      <c r="V42" s="203"/>
      <c r="W42" s="203"/>
      <c r="X42" s="203"/>
      <c r="Y42" s="203"/>
      <c r="Z42" s="203"/>
      <c r="AA42" s="203"/>
      <c r="AB42" s="203"/>
      <c r="AC42" s="203"/>
      <c r="AD42" s="203"/>
      <c r="AE42" s="203"/>
      <c r="AF42" s="203"/>
      <c r="AG42" s="237"/>
      <c r="AH42" s="27"/>
      <c r="AI42" s="3" t="s">
        <v>578</v>
      </c>
      <c r="AJ42" s="3"/>
      <c r="AK42" s="28"/>
      <c r="AL42" s="36"/>
      <c r="AM42" s="3"/>
      <c r="AN42" s="3"/>
      <c r="AO42" s="29"/>
    </row>
    <row r="43" spans="1:41">
      <c r="A43" s="532"/>
      <c r="B43" s="533"/>
      <c r="C43" s="539"/>
      <c r="D43" s="540"/>
      <c r="E43" s="541"/>
      <c r="F43" s="470" t="s">
        <v>579</v>
      </c>
      <c r="G43" s="471"/>
      <c r="H43" s="471"/>
      <c r="I43" s="471"/>
      <c r="J43" s="471"/>
      <c r="K43" s="472"/>
      <c r="L43" s="40"/>
      <c r="M43" s="26" t="s">
        <v>571</v>
      </c>
      <c r="N43" s="26"/>
      <c r="O43" s="26"/>
      <c r="P43" s="26"/>
      <c r="Q43" s="26"/>
      <c r="R43" s="26"/>
      <c r="S43" s="26"/>
      <c r="T43" s="26"/>
      <c r="U43" s="26"/>
      <c r="V43" s="26"/>
      <c r="W43" s="26"/>
      <c r="X43" s="26"/>
      <c r="Y43" s="26"/>
      <c r="Z43" s="26"/>
      <c r="AA43" s="26"/>
      <c r="AB43" s="26"/>
      <c r="AC43" s="26"/>
      <c r="AD43" s="26"/>
      <c r="AE43" s="26"/>
      <c r="AF43" s="26"/>
      <c r="AG43" s="26"/>
      <c r="AH43" s="27"/>
      <c r="AI43" s="3" t="s">
        <v>580</v>
      </c>
      <c r="AJ43" s="3"/>
      <c r="AK43" s="28"/>
      <c r="AL43" s="36"/>
      <c r="AM43" s="3"/>
      <c r="AN43" s="3"/>
      <c r="AO43" s="29"/>
    </row>
    <row r="44" spans="1:41">
      <c r="A44" s="534"/>
      <c r="B44" s="535"/>
      <c r="C44" s="542"/>
      <c r="D44" s="543"/>
      <c r="E44" s="544"/>
      <c r="F44" s="476"/>
      <c r="G44" s="477"/>
      <c r="H44" s="477"/>
      <c r="I44" s="477"/>
      <c r="J44" s="477"/>
      <c r="K44" s="478"/>
      <c r="L44" s="317"/>
      <c r="M44" s="316"/>
      <c r="N44" s="38"/>
      <c r="O44" s="316"/>
      <c r="P44" s="38"/>
      <c r="Q44" s="316"/>
      <c r="R44" s="38"/>
      <c r="S44" s="315"/>
      <c r="T44" s="38"/>
      <c r="U44" s="38"/>
      <c r="V44" s="38"/>
      <c r="W44" s="315"/>
      <c r="X44" s="38"/>
      <c r="Y44" s="316"/>
      <c r="Z44" s="315"/>
      <c r="AA44" s="38"/>
      <c r="AB44" s="38"/>
      <c r="AC44" s="315"/>
      <c r="AD44" s="38"/>
      <c r="AE44" s="38"/>
      <c r="AF44" s="38"/>
      <c r="AG44" s="39"/>
      <c r="AH44" s="27"/>
      <c r="AI44" s="3" t="s">
        <v>581</v>
      </c>
      <c r="AJ44" s="3"/>
      <c r="AK44" s="28"/>
      <c r="AL44" s="36"/>
      <c r="AM44" s="3"/>
      <c r="AN44" s="3"/>
      <c r="AO44" s="29"/>
    </row>
    <row r="45" spans="1:41">
      <c r="A45" s="455" t="s">
        <v>743</v>
      </c>
      <c r="B45" s="456"/>
      <c r="C45" s="490" t="s">
        <v>742</v>
      </c>
      <c r="D45" s="491"/>
      <c r="E45" s="492"/>
      <c r="F45" s="490" t="s">
        <v>741</v>
      </c>
      <c r="G45" s="491"/>
      <c r="H45" s="491"/>
      <c r="I45" s="491"/>
      <c r="J45" s="491"/>
      <c r="K45" s="492"/>
      <c r="L45" s="40"/>
      <c r="M45" s="26" t="s">
        <v>733</v>
      </c>
      <c r="N45" s="26"/>
      <c r="O45" s="26"/>
      <c r="P45" s="26"/>
      <c r="Q45" s="26"/>
      <c r="R45" s="26"/>
      <c r="S45" s="26"/>
      <c r="T45" s="26"/>
      <c r="U45" s="26"/>
      <c r="V45" s="26"/>
      <c r="W45" s="26"/>
      <c r="X45" s="26"/>
      <c r="Y45" s="26"/>
      <c r="Z45" s="26"/>
      <c r="AA45" s="26"/>
      <c r="AB45" s="26"/>
      <c r="AC45" s="26"/>
      <c r="AD45" s="26"/>
      <c r="AE45" s="26"/>
      <c r="AF45" s="26"/>
      <c r="AG45" s="35"/>
      <c r="AH45" s="40"/>
      <c r="AI45" s="26" t="s">
        <v>21</v>
      </c>
      <c r="AJ45" s="26"/>
      <c r="AK45" s="35"/>
      <c r="AL45" s="26"/>
      <c r="AM45" s="26"/>
      <c r="AN45" s="26"/>
      <c r="AO45" s="41"/>
    </row>
    <row r="46" spans="1:41">
      <c r="A46" s="457"/>
      <c r="B46" s="458"/>
      <c r="C46" s="493"/>
      <c r="D46" s="494"/>
      <c r="E46" s="495"/>
      <c r="F46" s="493"/>
      <c r="G46" s="494"/>
      <c r="H46" s="494"/>
      <c r="I46" s="494"/>
      <c r="J46" s="494"/>
      <c r="K46" s="495"/>
      <c r="L46" s="27"/>
      <c r="M46" s="3" t="s">
        <v>740</v>
      </c>
      <c r="N46" s="3"/>
      <c r="O46" s="3"/>
      <c r="P46" s="3"/>
      <c r="Q46" s="3"/>
      <c r="R46" s="3"/>
      <c r="S46" s="3"/>
      <c r="T46" s="3"/>
      <c r="U46" s="3"/>
      <c r="V46" s="3"/>
      <c r="W46" s="3"/>
      <c r="X46" s="3"/>
      <c r="Y46" s="3"/>
      <c r="Z46" s="3"/>
      <c r="AA46" s="3"/>
      <c r="AB46" s="3"/>
      <c r="AC46" s="3"/>
      <c r="AD46" s="3"/>
      <c r="AE46" s="3"/>
      <c r="AF46" s="3"/>
      <c r="AG46" s="28"/>
      <c r="AH46" s="27"/>
      <c r="AI46" s="3"/>
      <c r="AJ46" s="3"/>
      <c r="AK46" s="28"/>
      <c r="AL46" s="3"/>
      <c r="AM46" s="3"/>
      <c r="AN46" s="3"/>
      <c r="AO46" s="29"/>
    </row>
    <row r="47" spans="1:41">
      <c r="A47" s="457"/>
      <c r="B47" s="458"/>
      <c r="C47" s="493"/>
      <c r="D47" s="494"/>
      <c r="E47" s="495"/>
      <c r="F47" s="493"/>
      <c r="G47" s="494"/>
      <c r="H47" s="494"/>
      <c r="I47" s="494"/>
      <c r="J47" s="494"/>
      <c r="K47" s="495"/>
      <c r="L47" s="36" t="s">
        <v>739</v>
      </c>
      <c r="M47" s="3"/>
      <c r="N47" s="3"/>
      <c r="O47" s="3"/>
      <c r="P47" s="3"/>
      <c r="Q47" s="3"/>
      <c r="R47" s="3"/>
      <c r="S47" s="3"/>
      <c r="T47" s="3"/>
      <c r="U47" s="3"/>
      <c r="V47" s="3"/>
      <c r="W47" s="3"/>
      <c r="X47" s="3"/>
      <c r="Y47" s="3"/>
      <c r="Z47" s="3"/>
      <c r="AA47" s="3"/>
      <c r="AB47" s="3"/>
      <c r="AC47" s="3"/>
      <c r="AD47" s="3"/>
      <c r="AE47" s="3"/>
      <c r="AF47" s="3"/>
      <c r="AG47" s="28"/>
      <c r="AH47" s="36"/>
      <c r="AI47" s="3"/>
      <c r="AJ47" s="3"/>
      <c r="AK47" s="28"/>
      <c r="AL47" s="3"/>
      <c r="AM47" s="3"/>
      <c r="AN47" s="3"/>
      <c r="AO47" s="29"/>
    </row>
    <row r="48" spans="1:41">
      <c r="A48" s="457"/>
      <c r="B48" s="458"/>
      <c r="C48" s="493"/>
      <c r="D48" s="494"/>
      <c r="E48" s="495"/>
      <c r="F48" s="493"/>
      <c r="G48" s="494"/>
      <c r="H48" s="494"/>
      <c r="I48" s="494"/>
      <c r="J48" s="494"/>
      <c r="K48" s="495"/>
      <c r="L48" s="36"/>
      <c r="M48" s="234" t="s">
        <v>14</v>
      </c>
      <c r="N48" s="454"/>
      <c r="O48" s="454"/>
      <c r="P48" s="454"/>
      <c r="Q48" s="454"/>
      <c r="R48" s="454"/>
      <c r="S48" s="234" t="s">
        <v>15</v>
      </c>
      <c r="T48" s="3" t="s">
        <v>677</v>
      </c>
      <c r="U48" s="3"/>
      <c r="V48" s="3"/>
      <c r="W48" s="3"/>
      <c r="X48" s="295" t="s">
        <v>679</v>
      </c>
      <c r="Y48" s="294"/>
      <c r="Z48" s="294"/>
      <c r="AA48" s="3"/>
      <c r="AB48" s="3"/>
      <c r="AC48" s="3"/>
      <c r="AD48" s="3"/>
      <c r="AE48" s="3"/>
      <c r="AF48" s="3"/>
      <c r="AG48" s="28"/>
      <c r="AH48" s="36"/>
      <c r="AI48" s="3"/>
      <c r="AJ48" s="3"/>
      <c r="AK48" s="28"/>
      <c r="AL48" s="3"/>
      <c r="AM48" s="3"/>
      <c r="AN48" s="3"/>
      <c r="AO48" s="29"/>
    </row>
    <row r="49" spans="1:41">
      <c r="A49" s="457"/>
      <c r="B49" s="458"/>
      <c r="C49" s="493"/>
      <c r="D49" s="494"/>
      <c r="E49" s="495"/>
      <c r="F49" s="36"/>
      <c r="G49" s="3"/>
      <c r="H49" s="3"/>
      <c r="I49" s="3"/>
      <c r="J49" s="3"/>
      <c r="K49" s="28"/>
      <c r="L49" s="36" t="s">
        <v>678</v>
      </c>
      <c r="M49" s="3"/>
      <c r="N49" s="3"/>
      <c r="O49" s="3"/>
      <c r="P49" s="3"/>
      <c r="Q49" s="3"/>
      <c r="R49" s="3"/>
      <c r="S49" s="3"/>
      <c r="T49" s="3"/>
      <c r="U49" s="3"/>
      <c r="V49" s="3"/>
      <c r="W49" s="3"/>
      <c r="X49" s="3"/>
      <c r="Y49" s="3"/>
      <c r="Z49" s="3"/>
      <c r="AA49" s="3"/>
      <c r="AB49" s="3"/>
      <c r="AC49" s="3"/>
      <c r="AD49" s="3"/>
      <c r="AE49" s="3"/>
      <c r="AF49" s="3"/>
      <c r="AG49" s="28"/>
      <c r="AH49" s="36"/>
      <c r="AI49" s="3"/>
      <c r="AJ49" s="3"/>
      <c r="AK49" s="28"/>
      <c r="AL49" s="3"/>
      <c r="AM49" s="5"/>
      <c r="AN49" s="12" t="s">
        <v>566</v>
      </c>
      <c r="AO49" s="29"/>
    </row>
    <row r="50" spans="1:41">
      <c r="A50" s="457"/>
      <c r="B50" s="458"/>
      <c r="C50" s="493"/>
      <c r="D50" s="494"/>
      <c r="E50" s="495"/>
      <c r="F50" s="36"/>
      <c r="G50" s="3"/>
      <c r="H50" s="3"/>
      <c r="I50" s="3"/>
      <c r="J50" s="3"/>
      <c r="K50" s="28"/>
      <c r="L50" s="36"/>
      <c r="M50" s="234" t="s">
        <v>14</v>
      </c>
      <c r="N50" s="499" t="str">
        <f>IF(N48="","",$O$28-N48)</f>
        <v/>
      </c>
      <c r="O50" s="499"/>
      <c r="P50" s="499"/>
      <c r="Q50" s="499"/>
      <c r="R50" s="499"/>
      <c r="S50" s="234" t="s">
        <v>15</v>
      </c>
      <c r="T50" s="3" t="s">
        <v>677</v>
      </c>
      <c r="U50" s="3"/>
      <c r="V50" s="3"/>
      <c r="W50" s="3"/>
      <c r="X50" s="295" t="s">
        <v>738</v>
      </c>
      <c r="Y50" s="294"/>
      <c r="Z50" s="294"/>
      <c r="AA50" s="294"/>
      <c r="AB50" s="294"/>
      <c r="AC50" s="294"/>
      <c r="AD50" s="3"/>
      <c r="AE50" s="3"/>
      <c r="AF50" s="3"/>
      <c r="AG50" s="28"/>
      <c r="AH50" s="36"/>
      <c r="AI50" s="3"/>
      <c r="AJ50" s="3"/>
      <c r="AK50" s="28"/>
      <c r="AO50" s="239"/>
    </row>
    <row r="51" spans="1:41">
      <c r="A51" s="457"/>
      <c r="B51" s="458"/>
      <c r="C51" s="493"/>
      <c r="D51" s="494"/>
      <c r="E51" s="495"/>
      <c r="F51" s="36"/>
      <c r="G51" s="3"/>
      <c r="H51" s="3"/>
      <c r="I51" s="3"/>
      <c r="J51" s="3"/>
      <c r="K51" s="28"/>
      <c r="L51" s="36" t="s">
        <v>669</v>
      </c>
      <c r="M51" s="3"/>
      <c r="N51" s="3"/>
      <c r="O51" s="3"/>
      <c r="P51" s="3"/>
      <c r="Q51" s="3"/>
      <c r="R51" s="3"/>
      <c r="S51" s="3"/>
      <c r="T51" s="3"/>
      <c r="U51" s="3"/>
      <c r="V51" s="3"/>
      <c r="W51" s="3"/>
      <c r="X51" s="3"/>
      <c r="Y51" s="3"/>
      <c r="Z51" s="3"/>
      <c r="AA51" s="3"/>
      <c r="AB51" s="3"/>
      <c r="AC51" s="3"/>
      <c r="AD51" s="3"/>
      <c r="AE51" s="3"/>
      <c r="AF51" s="3"/>
      <c r="AG51" s="28"/>
      <c r="AH51" s="36"/>
      <c r="AI51" s="3"/>
      <c r="AJ51" s="3"/>
      <c r="AK51" s="28"/>
      <c r="AL51" s="3"/>
      <c r="AM51" s="12"/>
      <c r="AN51" s="12"/>
      <c r="AO51" s="29"/>
    </row>
    <row r="52" spans="1:41">
      <c r="A52" s="457"/>
      <c r="B52" s="458"/>
      <c r="C52" s="493"/>
      <c r="D52" s="494"/>
      <c r="E52" s="495"/>
      <c r="F52" s="36"/>
      <c r="G52" s="3"/>
      <c r="H52" s="3"/>
      <c r="I52" s="3"/>
      <c r="J52" s="3"/>
      <c r="K52" s="28"/>
      <c r="L52" s="36" t="s">
        <v>668</v>
      </c>
      <c r="M52" s="3"/>
      <c r="N52" s="3"/>
      <c r="O52" s="3"/>
      <c r="P52" s="3"/>
      <c r="Q52" s="3"/>
      <c r="R52" s="3"/>
      <c r="S52" s="3"/>
      <c r="T52" s="3"/>
      <c r="U52" s="3"/>
      <c r="V52" s="3"/>
      <c r="W52" s="3"/>
      <c r="X52" s="3"/>
      <c r="Y52" s="3"/>
      <c r="Z52" s="3"/>
      <c r="AA52" s="3"/>
      <c r="AB52" s="3"/>
      <c r="AC52" s="3"/>
      <c r="AD52" s="3"/>
      <c r="AE52" s="3"/>
      <c r="AF52" s="3"/>
      <c r="AG52" s="28"/>
      <c r="AH52" s="36"/>
      <c r="AI52" s="3"/>
      <c r="AJ52" s="3"/>
      <c r="AK52" s="28"/>
      <c r="AL52" s="3"/>
      <c r="AM52" s="3"/>
      <c r="AN52" s="3"/>
      <c r="AO52" s="29"/>
    </row>
    <row r="53" spans="1:41">
      <c r="A53" s="457"/>
      <c r="B53" s="458"/>
      <c r="C53" s="493"/>
      <c r="D53" s="494"/>
      <c r="E53" s="495"/>
      <c r="F53" s="36"/>
      <c r="G53" s="3"/>
      <c r="H53" s="3"/>
      <c r="I53" s="3"/>
      <c r="J53" s="3"/>
      <c r="K53" s="28"/>
      <c r="L53" s="37"/>
      <c r="M53" s="265" t="s">
        <v>14</v>
      </c>
      <c r="N53" s="500" t="str">
        <f>IF(N48="","",ROUNDDOWN(N50/$O$28*100,0))</f>
        <v/>
      </c>
      <c r="O53" s="500"/>
      <c r="P53" s="500"/>
      <c r="Q53" s="500"/>
      <c r="R53" s="500"/>
      <c r="S53" s="265" t="s">
        <v>15</v>
      </c>
      <c r="T53" s="38" t="s">
        <v>667</v>
      </c>
      <c r="U53" s="38"/>
      <c r="V53" s="38"/>
      <c r="W53" s="38"/>
      <c r="X53" s="302" t="s">
        <v>737</v>
      </c>
      <c r="Y53" s="301"/>
      <c r="Z53" s="301"/>
      <c r="AA53" s="301"/>
      <c r="AB53" s="301"/>
      <c r="AC53" s="301"/>
      <c r="AD53" s="301"/>
      <c r="AE53" s="301"/>
      <c r="AF53" s="38"/>
      <c r="AG53" s="39"/>
      <c r="AH53" s="36"/>
      <c r="AI53" s="3"/>
      <c r="AJ53" s="3"/>
      <c r="AK53" s="28"/>
      <c r="AL53" s="3"/>
      <c r="AM53" s="3"/>
      <c r="AN53" s="3"/>
      <c r="AO53" s="29"/>
    </row>
    <row r="54" spans="1:41">
      <c r="A54" s="457"/>
      <c r="B54" s="458"/>
      <c r="C54" s="493"/>
      <c r="D54" s="494"/>
      <c r="E54" s="495"/>
      <c r="F54" s="36"/>
      <c r="G54" s="3"/>
      <c r="H54" s="3"/>
      <c r="I54" s="3"/>
      <c r="J54" s="3"/>
      <c r="K54" s="28"/>
      <c r="L54" s="40"/>
      <c r="M54" s="26" t="s">
        <v>672</v>
      </c>
      <c r="N54" s="26"/>
      <c r="O54" s="26"/>
      <c r="P54" s="26"/>
      <c r="Q54" s="26"/>
      <c r="R54" s="26"/>
      <c r="S54" s="26"/>
      <c r="T54" s="26"/>
      <c r="U54" s="26"/>
      <c r="V54" s="26"/>
      <c r="W54" s="3"/>
      <c r="X54" s="18"/>
      <c r="Y54" s="3"/>
      <c r="Z54" s="3"/>
      <c r="AA54" s="3"/>
      <c r="AB54" s="3"/>
      <c r="AC54" s="3"/>
      <c r="AD54" s="3"/>
      <c r="AE54" s="3"/>
      <c r="AF54" s="3"/>
      <c r="AG54" s="3"/>
      <c r="AH54" s="36"/>
      <c r="AI54" s="3"/>
      <c r="AJ54" s="3"/>
      <c r="AK54" s="28"/>
      <c r="AL54" s="3"/>
      <c r="AM54" s="3"/>
      <c r="AN54" s="3"/>
      <c r="AO54" s="29"/>
    </row>
    <row r="55" spans="1:41">
      <c r="A55" s="457"/>
      <c r="B55" s="458"/>
      <c r="C55" s="493"/>
      <c r="D55" s="494"/>
      <c r="E55" s="495"/>
      <c r="F55" s="36"/>
      <c r="G55" s="3"/>
      <c r="H55" s="3"/>
      <c r="I55" s="3"/>
      <c r="J55" s="3"/>
      <c r="K55" s="28"/>
      <c r="L55" s="3" t="s">
        <v>671</v>
      </c>
      <c r="M55" s="3"/>
      <c r="N55" s="3"/>
      <c r="O55" s="3"/>
      <c r="P55" s="3"/>
      <c r="Q55" s="3"/>
      <c r="R55" s="3"/>
      <c r="S55" s="3"/>
      <c r="T55" s="3"/>
      <c r="U55" s="3"/>
      <c r="V55" s="3"/>
      <c r="W55" s="3"/>
      <c r="X55" s="3"/>
      <c r="Y55" s="3"/>
      <c r="Z55" s="3"/>
      <c r="AA55" s="3"/>
      <c r="AB55" s="3"/>
      <c r="AC55" s="3"/>
      <c r="AD55" s="3"/>
      <c r="AE55" s="3"/>
      <c r="AF55" s="3"/>
      <c r="AG55" s="3"/>
      <c r="AH55" s="36"/>
      <c r="AI55" s="3"/>
      <c r="AJ55" s="3"/>
      <c r="AK55" s="28"/>
      <c r="AL55" s="3"/>
      <c r="AM55" s="3"/>
      <c r="AN55" s="3"/>
      <c r="AO55" s="29"/>
    </row>
    <row r="56" spans="1:41">
      <c r="A56" s="457"/>
      <c r="B56" s="458"/>
      <c r="C56" s="493"/>
      <c r="D56" s="494"/>
      <c r="E56" s="495"/>
      <c r="F56" s="36"/>
      <c r="G56" s="3"/>
      <c r="H56" s="3"/>
      <c r="I56" s="3"/>
      <c r="J56" s="3"/>
      <c r="K56" s="28"/>
      <c r="L56" s="36"/>
      <c r="M56" s="234" t="s">
        <v>14</v>
      </c>
      <c r="N56" s="501"/>
      <c r="O56" s="501"/>
      <c r="P56" s="501"/>
      <c r="Q56" s="501"/>
      <c r="R56" s="501"/>
      <c r="S56" s="234" t="s">
        <v>15</v>
      </c>
      <c r="T56" s="3"/>
      <c r="U56" s="3"/>
      <c r="V56" s="3"/>
      <c r="W56" s="3"/>
      <c r="X56" s="295" t="s">
        <v>670</v>
      </c>
      <c r="Y56" s="294"/>
      <c r="Z56" s="294"/>
      <c r="AA56" s="3"/>
      <c r="AB56" s="3"/>
      <c r="AC56" s="3"/>
      <c r="AD56" s="3"/>
      <c r="AE56" s="3"/>
      <c r="AF56" s="3"/>
      <c r="AG56" s="3"/>
      <c r="AH56" s="36"/>
      <c r="AI56" s="3"/>
      <c r="AJ56" s="3"/>
      <c r="AK56" s="28"/>
      <c r="AL56" s="3"/>
      <c r="AM56" s="3"/>
      <c r="AN56" s="3"/>
      <c r="AO56" s="29"/>
    </row>
    <row r="57" spans="1:41">
      <c r="A57" s="457"/>
      <c r="B57" s="458"/>
      <c r="C57" s="493"/>
      <c r="D57" s="494"/>
      <c r="E57" s="495"/>
      <c r="F57" s="36"/>
      <c r="G57" s="3"/>
      <c r="H57" s="3"/>
      <c r="I57" s="3"/>
      <c r="J57" s="3"/>
      <c r="K57" s="28"/>
      <c r="L57" s="36" t="s">
        <v>736</v>
      </c>
      <c r="M57" s="234"/>
      <c r="N57" s="293"/>
      <c r="O57" s="293"/>
      <c r="P57" s="293"/>
      <c r="Q57" s="293"/>
      <c r="R57" s="293"/>
      <c r="S57" s="234"/>
      <c r="T57" s="3"/>
      <c r="U57" s="3"/>
      <c r="V57" s="3"/>
      <c r="W57" s="3"/>
      <c r="X57" s="18"/>
      <c r="Y57" s="3"/>
      <c r="Z57" s="3"/>
      <c r="AA57" s="3"/>
      <c r="AB57" s="3"/>
      <c r="AC57" s="3"/>
      <c r="AD57" s="3"/>
      <c r="AE57" s="3"/>
      <c r="AF57" s="3"/>
      <c r="AG57" s="3"/>
      <c r="AH57" s="36"/>
      <c r="AI57" s="3"/>
      <c r="AJ57" s="3"/>
      <c r="AK57" s="28"/>
      <c r="AL57" s="3"/>
      <c r="AM57" s="3"/>
      <c r="AN57" s="3"/>
      <c r="AO57" s="29"/>
    </row>
    <row r="58" spans="1:41">
      <c r="A58" s="457"/>
      <c r="B58" s="458"/>
      <c r="C58" s="493"/>
      <c r="D58" s="494"/>
      <c r="E58" s="495"/>
      <c r="F58" s="36"/>
      <c r="G58" s="3"/>
      <c r="H58" s="3"/>
      <c r="I58" s="3"/>
      <c r="J58" s="3"/>
      <c r="K58" s="28"/>
      <c r="L58" s="36"/>
      <c r="M58" s="265" t="s">
        <v>14</v>
      </c>
      <c r="N58" s="508" t="str">
        <f>IF(N56="","",(1-N56)*100)</f>
        <v/>
      </c>
      <c r="O58" s="508"/>
      <c r="P58" s="508"/>
      <c r="Q58" s="508"/>
      <c r="R58" s="508"/>
      <c r="S58" s="265" t="s">
        <v>15</v>
      </c>
      <c r="T58" s="38" t="s">
        <v>667</v>
      </c>
      <c r="U58" s="38"/>
      <c r="V58" s="38"/>
      <c r="W58" s="38"/>
      <c r="X58" s="302" t="s">
        <v>735</v>
      </c>
      <c r="Y58" s="301"/>
      <c r="Z58" s="301"/>
      <c r="AA58" s="301"/>
      <c r="AB58" s="301"/>
      <c r="AC58" s="301"/>
      <c r="AD58" s="301"/>
      <c r="AE58" s="301"/>
      <c r="AF58" s="38"/>
      <c r="AG58" s="39"/>
      <c r="AH58" s="36"/>
      <c r="AI58" s="3"/>
      <c r="AJ58" s="3"/>
      <c r="AK58" s="28"/>
      <c r="AL58" s="3"/>
      <c r="AM58" s="3"/>
      <c r="AN58" s="3"/>
      <c r="AO58" s="29"/>
    </row>
    <row r="59" spans="1:41">
      <c r="A59" s="457"/>
      <c r="B59" s="458"/>
      <c r="C59" s="493"/>
      <c r="D59" s="494"/>
      <c r="E59" s="495"/>
      <c r="F59" s="490" t="s">
        <v>734</v>
      </c>
      <c r="G59" s="491"/>
      <c r="H59" s="491"/>
      <c r="I59" s="491"/>
      <c r="J59" s="491"/>
      <c r="K59" s="492"/>
      <c r="L59" s="40"/>
      <c r="M59" s="26" t="s">
        <v>733</v>
      </c>
      <c r="N59" s="269"/>
      <c r="O59" s="269"/>
      <c r="P59" s="269"/>
      <c r="Q59" s="269"/>
      <c r="R59" s="269"/>
      <c r="S59" s="234"/>
      <c r="T59" s="3"/>
      <c r="U59" s="3"/>
      <c r="V59" s="3"/>
      <c r="W59" s="3"/>
      <c r="X59" s="18"/>
      <c r="Y59" s="3"/>
      <c r="Z59" s="3"/>
      <c r="AA59" s="3"/>
      <c r="AB59" s="3"/>
      <c r="AC59" s="3"/>
      <c r="AD59" s="3"/>
      <c r="AE59" s="3"/>
      <c r="AF59" s="3"/>
      <c r="AG59" s="3"/>
      <c r="AH59" s="36"/>
      <c r="AI59" s="3"/>
      <c r="AJ59" s="3"/>
      <c r="AK59" s="28"/>
      <c r="AL59" s="3"/>
      <c r="AM59" s="3"/>
      <c r="AN59" s="3"/>
      <c r="AO59" s="29"/>
    </row>
    <row r="60" spans="1:41">
      <c r="A60" s="457"/>
      <c r="B60" s="458"/>
      <c r="C60" s="493"/>
      <c r="D60" s="494"/>
      <c r="E60" s="495"/>
      <c r="F60" s="493"/>
      <c r="G60" s="494"/>
      <c r="H60" s="494"/>
      <c r="I60" s="494"/>
      <c r="J60" s="494"/>
      <c r="K60" s="495"/>
      <c r="L60" s="36" t="s">
        <v>729</v>
      </c>
      <c r="M60" s="3"/>
      <c r="N60" s="3"/>
      <c r="O60" s="3"/>
      <c r="P60" s="3"/>
      <c r="Q60" s="3"/>
      <c r="R60" s="3"/>
      <c r="S60" s="3"/>
      <c r="T60" s="3"/>
      <c r="U60" s="3"/>
      <c r="V60" s="3"/>
      <c r="W60" s="3"/>
      <c r="X60" s="3"/>
      <c r="Y60" s="3"/>
      <c r="Z60" s="3"/>
      <c r="AA60" s="3"/>
      <c r="AB60" s="3"/>
      <c r="AC60" s="3"/>
      <c r="AD60" s="3"/>
      <c r="AE60" s="3"/>
      <c r="AF60" s="3"/>
      <c r="AG60" s="3"/>
      <c r="AH60" s="36"/>
      <c r="AI60" s="3"/>
      <c r="AJ60" s="3"/>
      <c r="AK60" s="28"/>
      <c r="AL60" s="3"/>
      <c r="AM60" s="3"/>
      <c r="AN60" s="3"/>
      <c r="AO60" s="29"/>
    </row>
    <row r="61" spans="1:41">
      <c r="A61" s="457"/>
      <c r="B61" s="458"/>
      <c r="C61" s="493"/>
      <c r="D61" s="494"/>
      <c r="E61" s="495"/>
      <c r="L61" s="36"/>
      <c r="M61" s="234" t="s">
        <v>14</v>
      </c>
      <c r="N61" s="454"/>
      <c r="O61" s="454"/>
      <c r="P61" s="454"/>
      <c r="Q61" s="454"/>
      <c r="R61" s="454"/>
      <c r="S61" s="234" t="s">
        <v>15</v>
      </c>
      <c r="T61" s="3" t="s">
        <v>677</v>
      </c>
      <c r="U61" s="3"/>
      <c r="V61" s="3"/>
      <c r="W61" s="3"/>
      <c r="X61" s="295" t="s">
        <v>732</v>
      </c>
      <c r="Y61" s="294"/>
      <c r="Z61" s="294"/>
      <c r="AA61" s="3"/>
      <c r="AB61" s="3"/>
      <c r="AC61" s="3"/>
      <c r="AD61" s="3"/>
      <c r="AE61" s="3"/>
      <c r="AF61" s="3"/>
      <c r="AG61" s="3"/>
      <c r="AH61" s="36"/>
      <c r="AI61" s="3"/>
      <c r="AJ61" s="3"/>
      <c r="AK61" s="28"/>
      <c r="AL61" s="3"/>
      <c r="AM61" s="3"/>
      <c r="AN61" s="3"/>
      <c r="AO61" s="29"/>
    </row>
    <row r="62" spans="1:41">
      <c r="A62" s="457"/>
      <c r="B62" s="458"/>
      <c r="C62" s="493"/>
      <c r="D62" s="494"/>
      <c r="E62" s="495"/>
      <c r="L62" s="36" t="s">
        <v>731</v>
      </c>
      <c r="M62" s="3"/>
      <c r="N62" s="3"/>
      <c r="O62" s="3"/>
      <c r="P62" s="3"/>
      <c r="Q62" s="3"/>
      <c r="R62" s="3"/>
      <c r="S62" s="3"/>
      <c r="T62" s="3"/>
      <c r="U62" s="3"/>
      <c r="V62" s="3"/>
      <c r="W62" s="3"/>
      <c r="X62" s="3"/>
      <c r="Y62" s="3"/>
      <c r="Z62" s="3"/>
      <c r="AA62" s="3"/>
      <c r="AB62" s="3"/>
      <c r="AC62" s="3"/>
      <c r="AD62" s="3"/>
      <c r="AE62" s="3"/>
      <c r="AF62" s="3"/>
      <c r="AG62" s="3"/>
      <c r="AH62" s="36"/>
      <c r="AI62" s="3"/>
      <c r="AJ62" s="3"/>
      <c r="AK62" s="28"/>
      <c r="AL62" s="3"/>
      <c r="AM62" s="3"/>
      <c r="AN62" s="3"/>
      <c r="AO62" s="29"/>
    </row>
    <row r="63" spans="1:41">
      <c r="A63" s="457"/>
      <c r="B63" s="458"/>
      <c r="C63" s="493"/>
      <c r="D63" s="494"/>
      <c r="E63" s="495"/>
      <c r="F63" s="36"/>
      <c r="G63" s="3"/>
      <c r="H63" s="3"/>
      <c r="I63" s="3"/>
      <c r="J63" s="3"/>
      <c r="K63" s="28"/>
      <c r="L63" s="36"/>
      <c r="M63" s="234" t="s">
        <v>14</v>
      </c>
      <c r="N63" s="499" t="str">
        <f>IF(N61="","",$O$28-N61)</f>
        <v/>
      </c>
      <c r="O63" s="499"/>
      <c r="P63" s="499"/>
      <c r="Q63" s="499"/>
      <c r="R63" s="499"/>
      <c r="S63" s="234" t="s">
        <v>15</v>
      </c>
      <c r="T63" s="3" t="s">
        <v>677</v>
      </c>
      <c r="U63" s="3"/>
      <c r="V63" s="3"/>
      <c r="W63" s="3"/>
      <c r="X63" s="295" t="s">
        <v>730</v>
      </c>
      <c r="Y63" s="294"/>
      <c r="Z63" s="294"/>
      <c r="AA63" s="294"/>
      <c r="AB63" s="294"/>
      <c r="AC63" s="294"/>
      <c r="AD63" s="3"/>
      <c r="AE63" s="3"/>
      <c r="AF63" s="3"/>
      <c r="AG63" s="3"/>
      <c r="AH63" s="36"/>
      <c r="AI63" s="3"/>
      <c r="AJ63" s="3"/>
      <c r="AK63" s="28"/>
      <c r="AL63" s="3"/>
      <c r="AM63" s="3"/>
      <c r="AN63" s="3"/>
      <c r="AO63" s="29"/>
    </row>
    <row r="64" spans="1:41">
      <c r="A64" s="457"/>
      <c r="B64" s="458"/>
      <c r="C64" s="493"/>
      <c r="D64" s="494"/>
      <c r="E64" s="495"/>
      <c r="F64" s="36"/>
      <c r="G64" s="3"/>
      <c r="H64" s="3"/>
      <c r="I64" s="3"/>
      <c r="J64" s="3"/>
      <c r="K64" s="28"/>
      <c r="L64" s="36" t="s">
        <v>729</v>
      </c>
      <c r="M64" s="3"/>
      <c r="N64" s="3"/>
      <c r="O64" s="3"/>
      <c r="P64" s="3"/>
      <c r="Q64" s="3"/>
      <c r="R64" s="3"/>
      <c r="S64" s="3"/>
      <c r="T64" s="3"/>
      <c r="U64" s="3"/>
      <c r="V64" s="3"/>
      <c r="W64" s="3"/>
      <c r="X64" s="3"/>
      <c r="Y64" s="3"/>
      <c r="Z64" s="3"/>
      <c r="AA64" s="3"/>
      <c r="AB64" s="3"/>
      <c r="AC64" s="3"/>
      <c r="AD64" s="3"/>
      <c r="AE64" s="3"/>
      <c r="AF64" s="3"/>
      <c r="AG64" s="28"/>
      <c r="AH64" s="36"/>
      <c r="AI64" s="3"/>
      <c r="AJ64" s="3"/>
      <c r="AK64" s="28"/>
      <c r="AL64" s="3"/>
      <c r="AM64" s="3"/>
      <c r="AN64" s="3"/>
      <c r="AO64" s="29"/>
    </row>
    <row r="65" spans="1:41">
      <c r="A65" s="457"/>
      <c r="B65" s="458"/>
      <c r="C65" s="493"/>
      <c r="D65" s="494"/>
      <c r="E65" s="495"/>
      <c r="F65" s="36"/>
      <c r="G65" s="3"/>
      <c r="H65" s="3"/>
      <c r="I65" s="3"/>
      <c r="J65" s="3"/>
      <c r="K65" s="28"/>
      <c r="L65" s="36" t="s">
        <v>668</v>
      </c>
      <c r="M65" s="3"/>
      <c r="N65" s="3"/>
      <c r="O65" s="3"/>
      <c r="P65" s="3"/>
      <c r="Q65" s="3"/>
      <c r="R65" s="3"/>
      <c r="S65" s="3"/>
      <c r="T65" s="3"/>
      <c r="U65" s="3"/>
      <c r="V65" s="3"/>
      <c r="W65" s="3"/>
      <c r="X65" s="3"/>
      <c r="Y65" s="3"/>
      <c r="Z65" s="3"/>
      <c r="AA65" s="3"/>
      <c r="AB65" s="3"/>
      <c r="AC65" s="3"/>
      <c r="AD65" s="3"/>
      <c r="AE65" s="3"/>
      <c r="AF65" s="3"/>
      <c r="AG65" s="28"/>
      <c r="AH65" s="36"/>
      <c r="AI65" s="3"/>
      <c r="AJ65" s="3"/>
      <c r="AK65" s="28"/>
      <c r="AL65" s="3"/>
      <c r="AM65" s="3"/>
      <c r="AN65" s="3"/>
      <c r="AO65" s="29"/>
    </row>
    <row r="66" spans="1:41">
      <c r="A66" s="457"/>
      <c r="B66" s="458"/>
      <c r="C66" s="493"/>
      <c r="D66" s="494"/>
      <c r="E66" s="495"/>
      <c r="F66" s="36"/>
      <c r="G66" s="3"/>
      <c r="H66" s="3"/>
      <c r="I66" s="3"/>
      <c r="J66" s="3"/>
      <c r="K66" s="28"/>
      <c r="L66" s="36"/>
      <c r="M66" s="234" t="s">
        <v>14</v>
      </c>
      <c r="N66" s="500" t="str">
        <f>IF(N61="","",ROUNDDOWN(N63/$O$28*100,0))</f>
        <v/>
      </c>
      <c r="O66" s="500"/>
      <c r="P66" s="500"/>
      <c r="Q66" s="500"/>
      <c r="R66" s="500"/>
      <c r="S66" s="234" t="s">
        <v>15</v>
      </c>
      <c r="T66" s="3" t="s">
        <v>667</v>
      </c>
      <c r="U66" s="3"/>
      <c r="V66" s="3"/>
      <c r="W66" s="3"/>
      <c r="X66" s="295" t="s">
        <v>728</v>
      </c>
      <c r="Y66" s="294"/>
      <c r="Z66" s="294"/>
      <c r="AA66" s="294"/>
      <c r="AB66" s="294"/>
      <c r="AC66" s="294"/>
      <c r="AD66" s="294"/>
      <c r="AE66" s="294"/>
      <c r="AF66" s="3"/>
      <c r="AG66" s="28"/>
      <c r="AH66" s="36"/>
      <c r="AI66" s="3"/>
      <c r="AJ66" s="3"/>
      <c r="AK66" s="28"/>
      <c r="AL66" s="3"/>
      <c r="AM66" s="3"/>
      <c r="AN66" s="3"/>
      <c r="AO66" s="29"/>
    </row>
    <row r="67" spans="1:41">
      <c r="A67" s="457"/>
      <c r="B67" s="458"/>
      <c r="C67" s="493"/>
      <c r="D67" s="494"/>
      <c r="E67" s="495"/>
      <c r="F67" s="36"/>
      <c r="G67" s="3"/>
      <c r="H67" s="3"/>
      <c r="I67" s="3"/>
      <c r="J67" s="3"/>
      <c r="K67" s="28"/>
      <c r="L67" s="40"/>
      <c r="M67" s="26" t="s">
        <v>672</v>
      </c>
      <c r="N67" s="26"/>
      <c r="O67" s="26"/>
      <c r="P67" s="26"/>
      <c r="Q67" s="26"/>
      <c r="R67" s="26"/>
      <c r="S67" s="26"/>
      <c r="T67" s="26"/>
      <c r="U67" s="26"/>
      <c r="V67" s="26"/>
      <c r="W67" s="26"/>
      <c r="X67" s="313"/>
      <c r="Y67" s="26"/>
      <c r="Z67" s="26"/>
      <c r="AA67" s="26"/>
      <c r="AB67" s="26"/>
      <c r="AC67" s="26"/>
      <c r="AD67" s="26"/>
      <c r="AE67" s="26"/>
      <c r="AF67" s="26"/>
      <c r="AG67" s="35"/>
      <c r="AH67" s="36"/>
      <c r="AI67" s="3"/>
      <c r="AJ67" s="3"/>
      <c r="AK67" s="28"/>
      <c r="AL67" s="3"/>
      <c r="AM67" s="3"/>
      <c r="AN67" s="3"/>
      <c r="AO67" s="29"/>
    </row>
    <row r="68" spans="1:41">
      <c r="A68" s="457"/>
      <c r="B68" s="458"/>
      <c r="C68" s="493"/>
      <c r="D68" s="494"/>
      <c r="E68" s="495"/>
      <c r="F68" s="36"/>
      <c r="G68" s="3"/>
      <c r="H68" s="3"/>
      <c r="I68" s="3"/>
      <c r="J68" s="3"/>
      <c r="K68" s="28"/>
      <c r="L68" s="3" t="s">
        <v>727</v>
      </c>
      <c r="M68" s="3"/>
      <c r="N68" s="3"/>
      <c r="O68" s="3"/>
      <c r="P68" s="3"/>
      <c r="Q68" s="3"/>
      <c r="R68" s="3"/>
      <c r="S68" s="3"/>
      <c r="T68" s="3"/>
      <c r="U68" s="3"/>
      <c r="V68" s="3"/>
      <c r="W68" s="3"/>
      <c r="X68" s="3"/>
      <c r="Y68" s="3"/>
      <c r="Z68" s="3"/>
      <c r="AA68" s="3"/>
      <c r="AB68" s="3"/>
      <c r="AC68" s="3"/>
      <c r="AD68" s="3"/>
      <c r="AE68" s="3"/>
      <c r="AF68" s="3"/>
      <c r="AG68" s="3"/>
      <c r="AH68" s="36"/>
      <c r="AI68" s="3"/>
      <c r="AJ68" s="3"/>
      <c r="AK68" s="28"/>
      <c r="AL68" s="3"/>
      <c r="AM68" s="3"/>
      <c r="AN68" s="3"/>
      <c r="AO68" s="29"/>
    </row>
    <row r="69" spans="1:41">
      <c r="A69" s="457"/>
      <c r="B69" s="458"/>
      <c r="C69" s="493"/>
      <c r="D69" s="494"/>
      <c r="E69" s="495"/>
      <c r="F69" s="36"/>
      <c r="G69" s="3"/>
      <c r="H69" s="3"/>
      <c r="I69" s="3"/>
      <c r="J69" s="3"/>
      <c r="K69" s="28"/>
      <c r="L69" s="36"/>
      <c r="M69" s="234" t="s">
        <v>14</v>
      </c>
      <c r="N69" s="501"/>
      <c r="O69" s="501"/>
      <c r="P69" s="501"/>
      <c r="Q69" s="501"/>
      <c r="R69" s="501"/>
      <c r="S69" s="234" t="s">
        <v>15</v>
      </c>
      <c r="T69" s="3"/>
      <c r="U69" s="3"/>
      <c r="V69" s="3"/>
      <c r="W69" s="3"/>
      <c r="X69" s="295" t="s">
        <v>726</v>
      </c>
      <c r="Y69" s="294"/>
      <c r="Z69" s="294"/>
      <c r="AA69" s="3"/>
      <c r="AB69" s="3"/>
      <c r="AC69" s="3"/>
      <c r="AD69" s="3"/>
      <c r="AE69" s="3"/>
      <c r="AF69" s="3"/>
      <c r="AG69" s="3"/>
      <c r="AH69" s="36"/>
      <c r="AI69" s="3"/>
      <c r="AJ69" s="3"/>
      <c r="AK69" s="28"/>
      <c r="AL69" s="3"/>
      <c r="AM69" s="3"/>
      <c r="AN69" s="3"/>
      <c r="AO69" s="29"/>
    </row>
    <row r="70" spans="1:41">
      <c r="A70" s="457"/>
      <c r="B70" s="458"/>
      <c r="C70" s="493"/>
      <c r="D70" s="494"/>
      <c r="E70" s="495"/>
      <c r="F70" s="36"/>
      <c r="G70" s="3"/>
      <c r="H70" s="3"/>
      <c r="I70" s="3"/>
      <c r="J70" s="3"/>
      <c r="K70" s="28"/>
      <c r="L70" s="36" t="s">
        <v>725</v>
      </c>
      <c r="M70" s="234"/>
      <c r="N70" s="293"/>
      <c r="O70" s="293"/>
      <c r="P70" s="293"/>
      <c r="Q70" s="293"/>
      <c r="R70" s="293"/>
      <c r="S70" s="234"/>
      <c r="T70" s="3"/>
      <c r="U70" s="3"/>
      <c r="V70" s="3"/>
      <c r="W70" s="3"/>
      <c r="X70" s="18"/>
      <c r="Y70" s="3"/>
      <c r="Z70" s="3"/>
      <c r="AA70" s="3"/>
      <c r="AB70" s="3"/>
      <c r="AC70" s="3"/>
      <c r="AD70" s="3"/>
      <c r="AE70" s="3"/>
      <c r="AF70" s="3"/>
      <c r="AG70" s="3"/>
      <c r="AH70" s="36"/>
      <c r="AI70" s="3"/>
      <c r="AJ70" s="3"/>
      <c r="AK70" s="28"/>
      <c r="AL70" s="3"/>
      <c r="AM70" s="3"/>
      <c r="AN70" s="3"/>
      <c r="AO70" s="29"/>
    </row>
    <row r="71" spans="1:41">
      <c r="A71" s="457"/>
      <c r="B71" s="458"/>
      <c r="C71" s="493"/>
      <c r="D71" s="494"/>
      <c r="E71" s="495"/>
      <c r="F71" s="36"/>
      <c r="G71" s="3"/>
      <c r="H71" s="3"/>
      <c r="I71" s="3"/>
      <c r="J71" s="3"/>
      <c r="K71" s="28"/>
      <c r="L71" s="36"/>
      <c r="M71" s="234" t="s">
        <v>14</v>
      </c>
      <c r="N71" s="509" t="str">
        <f>IF(N69="","",(1-N69)*100)</f>
        <v/>
      </c>
      <c r="O71" s="509"/>
      <c r="P71" s="509"/>
      <c r="Q71" s="509"/>
      <c r="R71" s="509"/>
      <c r="S71" s="234" t="s">
        <v>15</v>
      </c>
      <c r="T71" s="3" t="s">
        <v>667</v>
      </c>
      <c r="U71" s="3"/>
      <c r="V71" s="3"/>
      <c r="W71" s="3"/>
      <c r="X71" s="295" t="s">
        <v>724</v>
      </c>
      <c r="Y71" s="294"/>
      <c r="Z71" s="294"/>
      <c r="AA71" s="294"/>
      <c r="AB71" s="294"/>
      <c r="AC71" s="294"/>
      <c r="AD71" s="294"/>
      <c r="AE71" s="294"/>
      <c r="AF71" s="3"/>
      <c r="AG71" s="28"/>
      <c r="AH71" s="37"/>
      <c r="AI71" s="38"/>
      <c r="AJ71" s="38"/>
      <c r="AK71" s="39"/>
      <c r="AL71" s="3"/>
      <c r="AM71" s="3"/>
      <c r="AN71" s="3"/>
      <c r="AO71" s="29"/>
    </row>
    <row r="72" spans="1:41">
      <c r="A72" s="517"/>
      <c r="B72" s="518"/>
      <c r="C72" s="515"/>
      <c r="D72" s="515"/>
      <c r="E72" s="515"/>
      <c r="F72" s="510" t="s">
        <v>723</v>
      </c>
      <c r="G72" s="511"/>
      <c r="H72" s="511"/>
      <c r="I72" s="511"/>
      <c r="J72" s="511"/>
      <c r="K72" s="512"/>
      <c r="L72" s="40"/>
      <c r="M72" s="264" t="s">
        <v>722</v>
      </c>
      <c r="N72" s="264"/>
      <c r="O72" s="314"/>
      <c r="P72" s="264" t="s">
        <v>721</v>
      </c>
      <c r="Q72" s="264"/>
      <c r="R72" s="264"/>
      <c r="S72" s="264"/>
      <c r="T72" s="26"/>
      <c r="U72" s="26"/>
      <c r="V72" s="26"/>
      <c r="W72" s="26"/>
      <c r="X72" s="313"/>
      <c r="Y72" s="26"/>
      <c r="Z72" s="26"/>
      <c r="AA72" s="26"/>
      <c r="AB72" s="26"/>
      <c r="AC72" s="26"/>
      <c r="AD72" s="26"/>
      <c r="AE72" s="26"/>
      <c r="AF72" s="26"/>
      <c r="AG72" s="26"/>
      <c r="AH72" s="27"/>
      <c r="AI72" s="3" t="s">
        <v>22</v>
      </c>
      <c r="AJ72" s="3"/>
      <c r="AK72" s="28"/>
      <c r="AL72" s="26"/>
      <c r="AM72" s="26"/>
      <c r="AN72" s="26"/>
      <c r="AO72" s="41"/>
    </row>
    <row r="73" spans="1:41">
      <c r="A73" s="517"/>
      <c r="B73" s="518"/>
      <c r="C73" s="515"/>
      <c r="D73" s="515"/>
      <c r="E73" s="515"/>
      <c r="F73" s="511"/>
      <c r="G73" s="511"/>
      <c r="H73" s="511"/>
      <c r="I73" s="511"/>
      <c r="J73" s="511"/>
      <c r="K73" s="512"/>
      <c r="L73" s="27"/>
      <c r="M73" s="83" t="s">
        <v>720</v>
      </c>
      <c r="N73" s="234"/>
      <c r="O73" s="234"/>
      <c r="P73" s="234"/>
      <c r="Q73" s="234"/>
      <c r="R73" s="234"/>
      <c r="S73" s="312"/>
      <c r="T73" s="3" t="s">
        <v>719</v>
      </c>
      <c r="U73" s="3"/>
      <c r="V73" s="3"/>
      <c r="W73" s="3"/>
      <c r="X73" s="18"/>
      <c r="Y73" s="3"/>
      <c r="Z73" s="3"/>
      <c r="AA73" s="3"/>
      <c r="AB73" s="3"/>
      <c r="AC73" s="3"/>
      <c r="AD73" s="3"/>
      <c r="AE73" s="3"/>
      <c r="AF73" s="3"/>
      <c r="AG73" s="3"/>
      <c r="AH73" s="27"/>
      <c r="AI73" s="3" t="s">
        <v>578</v>
      </c>
      <c r="AJ73" s="3"/>
      <c r="AK73" s="28"/>
      <c r="AL73" s="3"/>
      <c r="AM73" s="299"/>
      <c r="AN73" s="12" t="s">
        <v>566</v>
      </c>
      <c r="AO73" s="29"/>
    </row>
    <row r="74" spans="1:41" ht="14.25" thickBot="1">
      <c r="A74" s="519"/>
      <c r="B74" s="520"/>
      <c r="C74" s="516"/>
      <c r="D74" s="516"/>
      <c r="E74" s="516"/>
      <c r="F74" s="513"/>
      <c r="G74" s="513"/>
      <c r="H74" s="513"/>
      <c r="I74" s="513"/>
      <c r="J74" s="513"/>
      <c r="K74" s="514"/>
      <c r="L74" s="240"/>
      <c r="M74" s="521" t="s">
        <v>718</v>
      </c>
      <c r="N74" s="521"/>
      <c r="O74" s="521"/>
      <c r="P74" s="521"/>
      <c r="Q74" s="521"/>
      <c r="R74" s="521"/>
      <c r="S74" s="521"/>
      <c r="T74" s="521"/>
      <c r="U74" s="521"/>
      <c r="V74" s="521"/>
      <c r="W74" s="521"/>
      <c r="X74" s="521"/>
      <c r="Y74" s="521"/>
      <c r="Z74" s="521"/>
      <c r="AA74" s="521"/>
      <c r="AB74" s="521"/>
      <c r="AC74" s="521"/>
      <c r="AD74" s="521"/>
      <c r="AE74" s="31"/>
      <c r="AF74" s="31"/>
      <c r="AG74" s="31"/>
      <c r="AH74" s="30"/>
      <c r="AI74" s="31"/>
      <c r="AJ74" s="31"/>
      <c r="AK74" s="32"/>
      <c r="AL74" s="31"/>
      <c r="AM74" s="31"/>
      <c r="AN74" s="31"/>
      <c r="AO74" s="33"/>
    </row>
    <row r="75" spans="1:41">
      <c r="A75" s="311"/>
      <c r="B75" s="311"/>
      <c r="C75" s="310"/>
      <c r="D75" s="310"/>
      <c r="E75" s="310"/>
      <c r="F75" s="3"/>
      <c r="G75" s="3"/>
      <c r="H75" s="3"/>
      <c r="I75" s="3"/>
      <c r="J75" s="3"/>
      <c r="K75" s="3"/>
      <c r="L75" s="3"/>
      <c r="M75" s="234"/>
      <c r="N75" s="234"/>
      <c r="O75" s="234"/>
      <c r="P75" s="234"/>
      <c r="Q75" s="234"/>
      <c r="R75" s="234"/>
      <c r="S75" s="234"/>
      <c r="T75" s="3"/>
      <c r="U75" s="3"/>
      <c r="V75" s="3"/>
      <c r="W75" s="3"/>
      <c r="X75" s="18"/>
      <c r="Y75" s="3"/>
      <c r="Z75" s="3"/>
      <c r="AA75" s="3"/>
      <c r="AB75" s="3"/>
      <c r="AC75" s="3"/>
      <c r="AD75" s="3"/>
      <c r="AE75" s="3"/>
      <c r="AF75" s="3"/>
      <c r="AG75" s="3"/>
      <c r="AH75" s="3"/>
      <c r="AI75" s="3"/>
      <c r="AJ75" s="3"/>
      <c r="AK75" s="3"/>
      <c r="AL75" s="3"/>
      <c r="AM75" s="3"/>
      <c r="AN75" s="3"/>
      <c r="AO75" s="3"/>
    </row>
    <row r="76" spans="1:41" ht="14.25" thickBo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row>
    <row r="77" spans="1:41" ht="15" customHeight="1">
      <c r="A77" s="482" t="s">
        <v>25</v>
      </c>
      <c r="B77" s="483"/>
      <c r="C77" s="483" t="s">
        <v>27</v>
      </c>
      <c r="D77" s="483"/>
      <c r="E77" s="483"/>
      <c r="F77" s="486" t="s">
        <v>557</v>
      </c>
      <c r="G77" s="486"/>
      <c r="H77" s="486"/>
      <c r="I77" s="486"/>
      <c r="J77" s="486"/>
      <c r="K77" s="486"/>
      <c r="L77" s="486"/>
      <c r="M77" s="486"/>
      <c r="N77" s="486"/>
      <c r="O77" s="486"/>
      <c r="P77" s="486"/>
      <c r="Q77" s="486"/>
      <c r="R77" s="486"/>
      <c r="S77" s="486"/>
      <c r="T77" s="486"/>
      <c r="U77" s="486"/>
      <c r="V77" s="486"/>
      <c r="W77" s="486"/>
      <c r="X77" s="486"/>
      <c r="Y77" s="486"/>
      <c r="Z77" s="486"/>
      <c r="AA77" s="486"/>
      <c r="AB77" s="486"/>
      <c r="AC77" s="486"/>
      <c r="AD77" s="486"/>
      <c r="AE77" s="486"/>
      <c r="AF77" s="486"/>
      <c r="AG77" s="486"/>
      <c r="AH77" s="486"/>
      <c r="AI77" s="486"/>
      <c r="AJ77" s="486"/>
      <c r="AK77" s="486"/>
      <c r="AL77" s="448" t="s">
        <v>8</v>
      </c>
      <c r="AM77" s="448"/>
      <c r="AN77" s="448"/>
      <c r="AO77" s="449"/>
    </row>
    <row r="78" spans="1:41" ht="15" customHeight="1">
      <c r="A78" s="484"/>
      <c r="B78" s="485"/>
      <c r="C78" s="485"/>
      <c r="D78" s="485"/>
      <c r="E78" s="485"/>
      <c r="F78" s="452" t="s">
        <v>9</v>
      </c>
      <c r="G78" s="452"/>
      <c r="H78" s="452"/>
      <c r="I78" s="452"/>
      <c r="J78" s="452"/>
      <c r="K78" s="452"/>
      <c r="L78" s="452" t="s">
        <v>558</v>
      </c>
      <c r="M78" s="452"/>
      <c r="N78" s="452"/>
      <c r="O78" s="452"/>
      <c r="P78" s="452"/>
      <c r="Q78" s="452"/>
      <c r="R78" s="452"/>
      <c r="S78" s="452"/>
      <c r="T78" s="452"/>
      <c r="U78" s="452"/>
      <c r="V78" s="452"/>
      <c r="W78" s="452"/>
      <c r="X78" s="452"/>
      <c r="Y78" s="452"/>
      <c r="Z78" s="452"/>
      <c r="AA78" s="452"/>
      <c r="AB78" s="452"/>
      <c r="AC78" s="452"/>
      <c r="AD78" s="452"/>
      <c r="AE78" s="452"/>
      <c r="AF78" s="452"/>
      <c r="AG78" s="452"/>
      <c r="AH78" s="453" t="s">
        <v>18</v>
      </c>
      <c r="AI78" s="453"/>
      <c r="AJ78" s="453"/>
      <c r="AK78" s="453"/>
      <c r="AL78" s="450"/>
      <c r="AM78" s="450"/>
      <c r="AN78" s="450"/>
      <c r="AO78" s="451"/>
    </row>
    <row r="79" spans="1:41" ht="13.5" customHeight="1">
      <c r="A79" s="455" t="s">
        <v>708</v>
      </c>
      <c r="B79" s="487"/>
      <c r="C79" s="490" t="s">
        <v>717</v>
      </c>
      <c r="D79" s="491"/>
      <c r="E79" s="492"/>
      <c r="F79" s="40"/>
      <c r="G79" s="309" t="s">
        <v>716</v>
      </c>
      <c r="H79" s="308"/>
      <c r="I79" s="308"/>
      <c r="J79" s="308"/>
      <c r="K79" s="307"/>
      <c r="L79" s="40"/>
      <c r="M79" s="26" t="s">
        <v>681</v>
      </c>
      <c r="N79" s="26"/>
      <c r="O79" s="26"/>
      <c r="P79" s="26"/>
      <c r="Q79" s="26"/>
      <c r="R79" s="26"/>
      <c r="S79" s="26"/>
      <c r="T79" s="26"/>
      <c r="U79" s="26"/>
      <c r="V79" s="26"/>
      <c r="W79" s="26"/>
      <c r="X79" s="26"/>
      <c r="Y79" s="26"/>
      <c r="Z79" s="26"/>
      <c r="AA79" s="26"/>
      <c r="AB79" s="26"/>
      <c r="AC79" s="26"/>
      <c r="AD79" s="26"/>
      <c r="AE79" s="26"/>
      <c r="AF79" s="26"/>
      <c r="AG79" s="35"/>
      <c r="AH79" s="40"/>
      <c r="AI79" s="26" t="s">
        <v>21</v>
      </c>
      <c r="AJ79" s="26"/>
      <c r="AK79" s="35"/>
      <c r="AL79" s="26"/>
      <c r="AM79" s="26"/>
      <c r="AN79" s="26"/>
      <c r="AO79" s="41"/>
    </row>
    <row r="80" spans="1:41">
      <c r="A80" s="457"/>
      <c r="B80" s="488"/>
      <c r="C80" s="493"/>
      <c r="D80" s="494"/>
      <c r="E80" s="495"/>
      <c r="F80" s="36"/>
      <c r="G80" s="306"/>
      <c r="H80" s="304"/>
      <c r="I80" s="304"/>
      <c r="J80" s="304"/>
      <c r="K80" s="303"/>
      <c r="L80" s="36" t="s">
        <v>704</v>
      </c>
      <c r="M80" s="3"/>
      <c r="N80" s="3"/>
      <c r="O80" s="3"/>
      <c r="P80" s="3"/>
      <c r="Q80" s="3"/>
      <c r="R80" s="3"/>
      <c r="S80" s="3"/>
      <c r="T80" s="3"/>
      <c r="U80" s="3"/>
      <c r="V80" s="3"/>
      <c r="W80" s="3"/>
      <c r="X80" s="3"/>
      <c r="Y80" s="3"/>
      <c r="Z80" s="3"/>
      <c r="AA80" s="3"/>
      <c r="AB80" s="3"/>
      <c r="AC80" s="3"/>
      <c r="AD80" s="3"/>
      <c r="AE80" s="3"/>
      <c r="AF80" s="3"/>
      <c r="AG80" s="28"/>
      <c r="AH80" s="27"/>
      <c r="AI80" s="3"/>
      <c r="AJ80" s="3"/>
      <c r="AK80" s="28"/>
      <c r="AL80" s="3"/>
      <c r="AM80" s="3"/>
      <c r="AN80" s="3"/>
      <c r="AO80" s="29"/>
    </row>
    <row r="81" spans="1:41">
      <c r="A81" s="457"/>
      <c r="B81" s="488"/>
      <c r="C81" s="493"/>
      <c r="D81" s="494"/>
      <c r="E81" s="495"/>
      <c r="F81" s="36"/>
      <c r="G81" s="306"/>
      <c r="H81" s="304"/>
      <c r="I81" s="304"/>
      <c r="J81" s="304"/>
      <c r="K81" s="303"/>
      <c r="L81" s="36"/>
      <c r="M81" s="234" t="s">
        <v>14</v>
      </c>
      <c r="N81" s="454"/>
      <c r="O81" s="454"/>
      <c r="P81" s="454"/>
      <c r="Q81" s="454"/>
      <c r="R81" s="454"/>
      <c r="S81" s="234" t="s">
        <v>15</v>
      </c>
      <c r="T81" s="3" t="s">
        <v>677</v>
      </c>
      <c r="U81" s="3"/>
      <c r="V81" s="3"/>
      <c r="W81" s="3"/>
      <c r="X81" s="295" t="s">
        <v>703</v>
      </c>
      <c r="Y81" s="294"/>
      <c r="Z81" s="294"/>
      <c r="AA81" s="3"/>
      <c r="AB81" s="3"/>
      <c r="AC81" s="3"/>
      <c r="AD81" s="3"/>
      <c r="AE81" s="3"/>
      <c r="AF81" s="3"/>
      <c r="AG81" s="28"/>
      <c r="AH81" s="36"/>
      <c r="AI81" s="3"/>
      <c r="AJ81" s="3"/>
      <c r="AK81" s="28"/>
      <c r="AL81" s="3"/>
      <c r="AM81" s="3"/>
      <c r="AN81" s="3"/>
      <c r="AO81" s="29"/>
    </row>
    <row r="82" spans="1:41">
      <c r="A82" s="457"/>
      <c r="B82" s="488"/>
      <c r="C82" s="493"/>
      <c r="D82" s="494"/>
      <c r="E82" s="495"/>
      <c r="F82" s="305"/>
      <c r="G82" s="304"/>
      <c r="H82" s="304"/>
      <c r="I82" s="304"/>
      <c r="J82" s="304"/>
      <c r="K82" s="303"/>
      <c r="L82" s="36" t="s">
        <v>702</v>
      </c>
      <c r="M82" s="3"/>
      <c r="N82" s="3"/>
      <c r="O82" s="3"/>
      <c r="P82" s="3"/>
      <c r="Q82" s="3"/>
      <c r="R82" s="3"/>
      <c r="S82" s="3"/>
      <c r="T82" s="3"/>
      <c r="U82" s="3"/>
      <c r="V82" s="3"/>
      <c r="W82" s="3"/>
      <c r="X82" s="3"/>
      <c r="Y82" s="3"/>
      <c r="Z82" s="3"/>
      <c r="AA82" s="3"/>
      <c r="AB82" s="3"/>
      <c r="AC82" s="3"/>
      <c r="AD82" s="3"/>
      <c r="AE82" s="3"/>
      <c r="AF82" s="3"/>
      <c r="AG82" s="28"/>
      <c r="AH82" s="36"/>
      <c r="AI82" s="3"/>
      <c r="AJ82" s="3"/>
      <c r="AK82" s="28"/>
      <c r="AL82" s="3"/>
      <c r="AM82" s="5"/>
      <c r="AN82" s="12" t="s">
        <v>566</v>
      </c>
      <c r="AO82" s="29"/>
    </row>
    <row r="83" spans="1:41">
      <c r="A83" s="457"/>
      <c r="B83" s="488"/>
      <c r="C83" s="493"/>
      <c r="D83" s="494"/>
      <c r="E83" s="495"/>
      <c r="F83" s="305"/>
      <c r="G83" s="304"/>
      <c r="H83" s="304"/>
      <c r="I83" s="304"/>
      <c r="J83" s="304"/>
      <c r="K83" s="303"/>
      <c r="L83" s="23" t="s">
        <v>701</v>
      </c>
      <c r="M83" s="3"/>
      <c r="N83" s="3"/>
      <c r="O83" s="3"/>
      <c r="P83" s="3"/>
      <c r="Q83" s="3"/>
      <c r="R83" s="3"/>
      <c r="S83" s="3"/>
      <c r="T83" s="3"/>
      <c r="U83" s="3"/>
      <c r="V83" s="3"/>
      <c r="W83" s="3"/>
      <c r="X83" s="3"/>
      <c r="Y83" s="3"/>
      <c r="Z83" s="3"/>
      <c r="AA83" s="3"/>
      <c r="AB83" s="3"/>
      <c r="AC83" s="3"/>
      <c r="AD83" s="3"/>
      <c r="AE83" s="3"/>
      <c r="AF83" s="3"/>
      <c r="AG83" s="28"/>
      <c r="AH83" s="36"/>
      <c r="AI83" s="3"/>
      <c r="AJ83" s="3"/>
      <c r="AK83" s="28"/>
      <c r="AL83" s="3"/>
      <c r="AM83" s="3"/>
      <c r="AN83" s="3"/>
      <c r="AO83" s="29"/>
    </row>
    <row r="84" spans="1:41">
      <c r="A84" s="457"/>
      <c r="B84" s="488"/>
      <c r="C84" s="493"/>
      <c r="D84" s="494"/>
      <c r="E84" s="495"/>
      <c r="F84" s="305"/>
      <c r="G84" s="304"/>
      <c r="H84" s="304"/>
      <c r="I84" s="304"/>
      <c r="J84" s="304"/>
      <c r="K84" s="303"/>
      <c r="L84" s="36"/>
      <c r="M84" s="234" t="s">
        <v>14</v>
      </c>
      <c r="N84" s="454"/>
      <c r="O84" s="454"/>
      <c r="P84" s="454"/>
      <c r="Q84" s="454"/>
      <c r="R84" s="454"/>
      <c r="S84" s="234" t="s">
        <v>15</v>
      </c>
      <c r="T84" s="3" t="s">
        <v>677</v>
      </c>
      <c r="U84" s="3"/>
      <c r="V84" s="3"/>
      <c r="W84" s="3"/>
      <c r="X84" s="295" t="s">
        <v>700</v>
      </c>
      <c r="Y84" s="294"/>
      <c r="Z84" s="294"/>
      <c r="AA84" s="3"/>
      <c r="AB84" s="3"/>
      <c r="AC84" s="3"/>
      <c r="AD84" s="3"/>
      <c r="AE84" s="3"/>
      <c r="AF84" s="3"/>
      <c r="AG84" s="28"/>
      <c r="AH84" s="36"/>
      <c r="AI84" s="3"/>
      <c r="AJ84" s="3"/>
      <c r="AK84" s="28"/>
      <c r="AL84" s="3"/>
      <c r="AM84" s="3"/>
      <c r="AN84" s="3"/>
      <c r="AO84" s="29"/>
    </row>
    <row r="85" spans="1:41">
      <c r="A85" s="457"/>
      <c r="B85" s="488"/>
      <c r="C85" s="493"/>
      <c r="D85" s="494"/>
      <c r="E85" s="495"/>
      <c r="F85" s="36"/>
      <c r="G85" s="3"/>
      <c r="H85" s="3"/>
      <c r="I85" s="3"/>
      <c r="J85" s="3"/>
      <c r="K85" s="28"/>
      <c r="L85" s="36" t="s">
        <v>699</v>
      </c>
      <c r="M85" s="3"/>
      <c r="N85" s="3"/>
      <c r="O85" s="3"/>
      <c r="P85" s="3"/>
      <c r="Q85" s="3"/>
      <c r="R85" s="3"/>
      <c r="S85" s="3"/>
      <c r="T85" s="3"/>
      <c r="U85" s="3"/>
      <c r="V85" s="3"/>
      <c r="W85" s="3"/>
      <c r="X85" s="3"/>
      <c r="Y85" s="3"/>
      <c r="Z85" s="3"/>
      <c r="AA85" s="3"/>
      <c r="AB85" s="3"/>
      <c r="AC85" s="3"/>
      <c r="AD85" s="3"/>
      <c r="AE85" s="3"/>
      <c r="AF85" s="3"/>
      <c r="AG85" s="28"/>
      <c r="AH85" s="36"/>
      <c r="AI85" s="3"/>
      <c r="AJ85" s="3"/>
      <c r="AK85" s="28"/>
      <c r="AL85" s="3"/>
      <c r="AM85" s="12"/>
      <c r="AN85" s="12"/>
      <c r="AO85" s="29"/>
    </row>
    <row r="86" spans="1:41">
      <c r="A86" s="457"/>
      <c r="B86" s="488"/>
      <c r="C86" s="493"/>
      <c r="D86" s="494"/>
      <c r="E86" s="495"/>
      <c r="F86" s="36"/>
      <c r="G86" s="3"/>
      <c r="H86" s="3"/>
      <c r="I86" s="3"/>
      <c r="J86" s="3"/>
      <c r="K86" s="28"/>
      <c r="L86" s="36" t="s">
        <v>698</v>
      </c>
      <c r="M86" s="3"/>
      <c r="N86" s="3"/>
      <c r="O86" s="3"/>
      <c r="P86" s="3"/>
      <c r="Q86" s="3"/>
      <c r="R86" s="3"/>
      <c r="S86" s="3"/>
      <c r="T86" s="3"/>
      <c r="U86" s="3"/>
      <c r="V86" s="3"/>
      <c r="W86" s="3"/>
      <c r="X86" s="3"/>
      <c r="Y86" s="3"/>
      <c r="Z86" s="3"/>
      <c r="AA86" s="3"/>
      <c r="AB86" s="3"/>
      <c r="AC86" s="3"/>
      <c r="AD86" s="3"/>
      <c r="AE86" s="3"/>
      <c r="AF86" s="3"/>
      <c r="AG86" s="28"/>
      <c r="AH86" s="36"/>
      <c r="AI86" s="3"/>
      <c r="AJ86" s="3"/>
      <c r="AK86" s="28"/>
      <c r="AL86" s="3"/>
      <c r="AM86" s="12"/>
      <c r="AN86" s="12"/>
      <c r="AO86" s="29"/>
    </row>
    <row r="87" spans="1:41">
      <c r="A87" s="457"/>
      <c r="B87" s="488"/>
      <c r="C87" s="493"/>
      <c r="D87" s="494"/>
      <c r="E87" s="495"/>
      <c r="F87" s="36"/>
      <c r="G87" s="3"/>
      <c r="H87" s="3"/>
      <c r="I87" s="3"/>
      <c r="J87" s="3"/>
      <c r="K87" s="28"/>
      <c r="L87" s="36"/>
      <c r="M87" s="234" t="s">
        <v>14</v>
      </c>
      <c r="N87" s="499" t="str">
        <f>IF(N81="","",N81-N84)</f>
        <v/>
      </c>
      <c r="O87" s="499"/>
      <c r="P87" s="499"/>
      <c r="Q87" s="499"/>
      <c r="R87" s="499"/>
      <c r="S87" s="234" t="s">
        <v>15</v>
      </c>
      <c r="T87" s="3" t="s">
        <v>677</v>
      </c>
      <c r="U87" s="3"/>
      <c r="V87" s="3"/>
      <c r="W87" s="3"/>
      <c r="X87" s="295" t="s">
        <v>697</v>
      </c>
      <c r="Y87" s="294"/>
      <c r="Z87" s="294"/>
      <c r="AA87" s="294"/>
      <c r="AB87" s="294"/>
      <c r="AC87" s="294"/>
      <c r="AD87" s="3"/>
      <c r="AE87" s="3"/>
      <c r="AF87" s="3"/>
      <c r="AG87" s="28"/>
      <c r="AH87" s="36"/>
      <c r="AI87" s="3"/>
      <c r="AJ87" s="3"/>
      <c r="AK87" s="28"/>
      <c r="AO87" s="29"/>
    </row>
    <row r="88" spans="1:41">
      <c r="A88" s="457"/>
      <c r="B88" s="488"/>
      <c r="C88" s="493"/>
      <c r="D88" s="494"/>
      <c r="E88" s="495"/>
      <c r="F88" s="36"/>
      <c r="G88" s="3"/>
      <c r="H88" s="3"/>
      <c r="I88" s="3"/>
      <c r="J88" s="3"/>
      <c r="K88" s="28"/>
      <c r="L88" s="36" t="s">
        <v>692</v>
      </c>
      <c r="M88" s="3"/>
      <c r="N88" s="3"/>
      <c r="O88" s="3"/>
      <c r="P88" s="3"/>
      <c r="Q88" s="3"/>
      <c r="R88" s="3"/>
      <c r="S88" s="3"/>
      <c r="T88" s="3"/>
      <c r="U88" s="3"/>
      <c r="V88" s="3"/>
      <c r="W88" s="3"/>
      <c r="X88" s="3"/>
      <c r="Y88" s="3"/>
      <c r="Z88" s="3"/>
      <c r="AA88" s="3"/>
      <c r="AB88" s="3"/>
      <c r="AC88" s="3"/>
      <c r="AD88" s="3"/>
      <c r="AE88" s="3"/>
      <c r="AF88" s="3"/>
      <c r="AG88" s="28"/>
      <c r="AH88" s="36"/>
      <c r="AI88" s="3"/>
      <c r="AJ88" s="3"/>
      <c r="AK88" s="28"/>
      <c r="AL88" s="3"/>
      <c r="AM88" s="12"/>
      <c r="AN88" s="12"/>
      <c r="AO88" s="29"/>
    </row>
    <row r="89" spans="1:41">
      <c r="A89" s="457"/>
      <c r="B89" s="488"/>
      <c r="C89" s="493"/>
      <c r="D89" s="494"/>
      <c r="E89" s="495"/>
      <c r="F89" s="36"/>
      <c r="G89" s="3"/>
      <c r="H89" s="3"/>
      <c r="I89" s="3"/>
      <c r="J89" s="3"/>
      <c r="K89" s="28"/>
      <c r="L89" s="36" t="s">
        <v>696</v>
      </c>
      <c r="M89" s="3"/>
      <c r="N89" s="3"/>
      <c r="O89" s="3"/>
      <c r="P89" s="3"/>
      <c r="Q89" s="3"/>
      <c r="R89" s="3"/>
      <c r="S89" s="3"/>
      <c r="T89" s="3"/>
      <c r="U89" s="3"/>
      <c r="V89" s="3"/>
      <c r="W89" s="3"/>
      <c r="X89" s="3"/>
      <c r="Y89" s="3"/>
      <c r="Z89" s="3"/>
      <c r="AA89" s="3"/>
      <c r="AB89" s="3"/>
      <c r="AC89" s="3"/>
      <c r="AD89" s="3"/>
      <c r="AE89" s="3"/>
      <c r="AF89" s="3"/>
      <c r="AG89" s="28"/>
      <c r="AH89" s="36"/>
      <c r="AI89" s="3"/>
      <c r="AJ89" s="3"/>
      <c r="AK89" s="28"/>
      <c r="AL89" s="3"/>
      <c r="AM89" s="3"/>
      <c r="AN89" s="3"/>
      <c r="AO89" s="29"/>
    </row>
    <row r="90" spans="1:41">
      <c r="A90" s="457"/>
      <c r="B90" s="488"/>
      <c r="C90" s="493"/>
      <c r="D90" s="494"/>
      <c r="E90" s="495"/>
      <c r="F90" s="36"/>
      <c r="G90" s="3"/>
      <c r="H90" s="3"/>
      <c r="I90" s="3"/>
      <c r="J90" s="3"/>
      <c r="K90" s="28"/>
      <c r="L90" s="36" t="s">
        <v>690</v>
      </c>
      <c r="M90" s="3"/>
      <c r="N90" s="3"/>
      <c r="O90" s="3"/>
      <c r="P90" s="3"/>
      <c r="Q90" s="3"/>
      <c r="R90" s="3"/>
      <c r="S90" s="3"/>
      <c r="T90" s="3"/>
      <c r="U90" s="3"/>
      <c r="V90" s="3"/>
      <c r="W90" s="3"/>
      <c r="X90" s="3"/>
      <c r="Y90" s="3"/>
      <c r="Z90" s="3"/>
      <c r="AA90" s="3"/>
      <c r="AB90" s="3"/>
      <c r="AC90" s="3"/>
      <c r="AD90" s="3"/>
      <c r="AE90" s="3"/>
      <c r="AF90" s="3"/>
      <c r="AG90" s="28"/>
      <c r="AH90" s="36"/>
      <c r="AI90" s="3"/>
      <c r="AJ90" s="3"/>
      <c r="AK90" s="28"/>
      <c r="AL90" s="3"/>
      <c r="AM90" s="3"/>
      <c r="AN90" s="3"/>
      <c r="AO90" s="29"/>
    </row>
    <row r="91" spans="1:41">
      <c r="A91" s="457"/>
      <c r="B91" s="488"/>
      <c r="C91" s="493"/>
      <c r="D91" s="494"/>
      <c r="E91" s="495"/>
      <c r="F91" s="36"/>
      <c r="G91" s="3"/>
      <c r="H91" s="3"/>
      <c r="I91" s="3"/>
      <c r="J91" s="3"/>
      <c r="K91" s="28"/>
      <c r="L91" s="36"/>
      <c r="M91" s="234" t="s">
        <v>14</v>
      </c>
      <c r="N91" s="500" t="str">
        <f>IF(N81="","",ROUNDDOWN(N87/N81*100,0))</f>
        <v/>
      </c>
      <c r="O91" s="500"/>
      <c r="P91" s="500"/>
      <c r="Q91" s="500"/>
      <c r="R91" s="500"/>
      <c r="S91" s="234" t="s">
        <v>15</v>
      </c>
      <c r="T91" s="3" t="s">
        <v>667</v>
      </c>
      <c r="U91" s="3"/>
      <c r="V91" s="3"/>
      <c r="W91" s="3"/>
      <c r="X91" s="295" t="s">
        <v>713</v>
      </c>
      <c r="Y91" s="294"/>
      <c r="Z91" s="294"/>
      <c r="AA91" s="294"/>
      <c r="AB91" s="294"/>
      <c r="AC91" s="294"/>
      <c r="AD91" s="294"/>
      <c r="AE91" s="294"/>
      <c r="AF91" s="294"/>
      <c r="AG91" s="28"/>
      <c r="AH91" s="36"/>
      <c r="AI91" s="3"/>
      <c r="AJ91" s="3"/>
      <c r="AK91" s="28"/>
      <c r="AL91" s="3"/>
      <c r="AM91" s="3"/>
      <c r="AN91" s="3"/>
      <c r="AO91" s="29"/>
    </row>
    <row r="92" spans="1:41">
      <c r="A92" s="457"/>
      <c r="B92" s="488"/>
      <c r="C92" s="493"/>
      <c r="D92" s="494"/>
      <c r="E92" s="495"/>
      <c r="F92" s="36"/>
      <c r="G92" s="3"/>
      <c r="H92" s="3"/>
      <c r="I92" s="3"/>
      <c r="J92" s="3"/>
      <c r="K92" s="28"/>
      <c r="L92" s="37"/>
      <c r="M92" s="38" t="s">
        <v>673</v>
      </c>
      <c r="N92" s="296"/>
      <c r="O92" s="296"/>
      <c r="P92" s="296"/>
      <c r="Q92" s="296"/>
      <c r="R92" s="296"/>
      <c r="S92" s="265"/>
      <c r="T92" s="38"/>
      <c r="U92" s="38"/>
      <c r="V92" s="38"/>
      <c r="W92" s="38"/>
      <c r="X92" s="267"/>
      <c r="Y92" s="38"/>
      <c r="Z92" s="38"/>
      <c r="AA92" s="38"/>
      <c r="AB92" s="38"/>
      <c r="AC92" s="38"/>
      <c r="AD92" s="38"/>
      <c r="AE92" s="38"/>
      <c r="AF92" s="38"/>
      <c r="AG92" s="39"/>
      <c r="AH92" s="36"/>
      <c r="AI92" s="3"/>
      <c r="AJ92" s="3"/>
      <c r="AK92" s="28"/>
      <c r="AL92" s="3"/>
      <c r="AM92" s="3"/>
      <c r="AN92" s="3"/>
      <c r="AO92" s="29"/>
    </row>
    <row r="93" spans="1:41">
      <c r="A93" s="457"/>
      <c r="B93" s="488"/>
      <c r="C93" s="493"/>
      <c r="D93" s="494"/>
      <c r="E93" s="495"/>
      <c r="F93" s="36"/>
      <c r="G93" s="3"/>
      <c r="H93" s="3"/>
      <c r="I93" s="3"/>
      <c r="J93" s="3"/>
      <c r="K93" s="28"/>
      <c r="L93" s="27"/>
      <c r="M93" s="3" t="s">
        <v>672</v>
      </c>
      <c r="N93" s="3"/>
      <c r="O93" s="3"/>
      <c r="P93" s="3"/>
      <c r="Q93" s="3"/>
      <c r="R93" s="3"/>
      <c r="S93" s="3"/>
      <c r="T93" s="3"/>
      <c r="U93" s="3"/>
      <c r="V93" s="3"/>
      <c r="W93" s="3"/>
      <c r="X93" s="18"/>
      <c r="Y93" s="3"/>
      <c r="Z93" s="3"/>
      <c r="AA93" s="3"/>
      <c r="AB93" s="3"/>
      <c r="AC93" s="3"/>
      <c r="AD93" s="3"/>
      <c r="AE93" s="3"/>
      <c r="AF93" s="3"/>
      <c r="AG93" s="3"/>
      <c r="AH93" s="36"/>
      <c r="AI93" s="3"/>
      <c r="AJ93" s="3"/>
      <c r="AK93" s="28"/>
      <c r="AL93" s="3"/>
      <c r="AM93" s="3"/>
      <c r="AN93" s="3"/>
      <c r="AO93" s="29"/>
    </row>
    <row r="94" spans="1:41">
      <c r="A94" s="457"/>
      <c r="B94" s="488"/>
      <c r="C94" s="493"/>
      <c r="D94" s="494"/>
      <c r="E94" s="495"/>
      <c r="F94" s="36"/>
      <c r="G94" s="3"/>
      <c r="H94" s="3"/>
      <c r="I94" s="3"/>
      <c r="J94" s="3"/>
      <c r="K94" s="28"/>
      <c r="L94" s="3" t="s">
        <v>694</v>
      </c>
      <c r="M94" s="3"/>
      <c r="N94" s="3"/>
      <c r="O94" s="3"/>
      <c r="P94" s="3"/>
      <c r="Q94" s="3"/>
      <c r="R94" s="3"/>
      <c r="S94" s="3"/>
      <c r="T94" s="3"/>
      <c r="U94" s="3"/>
      <c r="V94" s="3"/>
      <c r="W94" s="3"/>
      <c r="X94" s="3"/>
      <c r="Y94" s="3"/>
      <c r="Z94" s="3"/>
      <c r="AA94" s="3"/>
      <c r="AB94" s="3"/>
      <c r="AC94" s="3"/>
      <c r="AD94" s="3"/>
      <c r="AE94" s="3"/>
      <c r="AF94" s="3"/>
      <c r="AG94" s="3"/>
      <c r="AH94" s="36"/>
      <c r="AI94" s="3"/>
      <c r="AJ94" s="3"/>
      <c r="AK94" s="28"/>
      <c r="AL94" s="3"/>
      <c r="AM94" s="3"/>
      <c r="AN94" s="3"/>
      <c r="AO94" s="29"/>
    </row>
    <row r="95" spans="1:41">
      <c r="A95" s="457"/>
      <c r="B95" s="488"/>
      <c r="C95" s="493"/>
      <c r="D95" s="494"/>
      <c r="E95" s="495"/>
      <c r="F95" s="36"/>
      <c r="G95" s="3"/>
      <c r="H95" s="3"/>
      <c r="I95" s="3"/>
      <c r="J95" s="3"/>
      <c r="K95" s="28"/>
      <c r="L95" s="36"/>
      <c r="M95" s="234" t="s">
        <v>14</v>
      </c>
      <c r="N95" s="501"/>
      <c r="O95" s="501"/>
      <c r="P95" s="501"/>
      <c r="Q95" s="501"/>
      <c r="R95" s="501"/>
      <c r="S95" s="234" t="s">
        <v>15</v>
      </c>
      <c r="T95" s="3"/>
      <c r="U95" s="3"/>
      <c r="V95" s="3"/>
      <c r="W95" s="3"/>
      <c r="X95" s="295" t="s">
        <v>693</v>
      </c>
      <c r="Y95" s="294"/>
      <c r="Z95" s="294"/>
      <c r="AA95" s="3"/>
      <c r="AB95" s="3"/>
      <c r="AC95" s="3"/>
      <c r="AD95" s="3"/>
      <c r="AE95" s="3"/>
      <c r="AF95" s="3"/>
      <c r="AG95" s="3"/>
      <c r="AH95" s="36"/>
      <c r="AI95" s="3"/>
      <c r="AJ95" s="3"/>
      <c r="AK95" s="28"/>
      <c r="AL95" s="3"/>
      <c r="AM95" s="3"/>
      <c r="AN95" s="3"/>
      <c r="AO95" s="29"/>
    </row>
    <row r="96" spans="1:41">
      <c r="A96" s="457"/>
      <c r="B96" s="488"/>
      <c r="C96" s="493"/>
      <c r="D96" s="494"/>
      <c r="E96" s="495"/>
      <c r="F96" s="36"/>
      <c r="G96" s="3"/>
      <c r="H96" s="3"/>
      <c r="I96" s="3"/>
      <c r="J96" s="3"/>
      <c r="K96" s="28"/>
      <c r="L96" s="36" t="s">
        <v>692</v>
      </c>
      <c r="M96" s="234"/>
      <c r="N96" s="293"/>
      <c r="O96" s="293"/>
      <c r="P96" s="293"/>
      <c r="Q96" s="293"/>
      <c r="R96" s="293"/>
      <c r="S96" s="234"/>
      <c r="T96" s="3"/>
      <c r="U96" s="3"/>
      <c r="V96" s="3"/>
      <c r="W96" s="3"/>
      <c r="X96" s="18"/>
      <c r="Y96" s="3"/>
      <c r="Z96" s="3"/>
      <c r="AA96" s="3"/>
      <c r="AB96" s="3"/>
      <c r="AC96" s="3"/>
      <c r="AD96" s="3"/>
      <c r="AE96" s="3"/>
      <c r="AF96" s="3"/>
      <c r="AG96" s="3"/>
      <c r="AH96" s="36"/>
      <c r="AI96" s="3"/>
      <c r="AJ96" s="3"/>
      <c r="AK96" s="28"/>
      <c r="AL96" s="3"/>
      <c r="AM96" s="3"/>
      <c r="AN96" s="3"/>
      <c r="AO96" s="29"/>
    </row>
    <row r="97" spans="1:41">
      <c r="A97" s="457"/>
      <c r="B97" s="488"/>
      <c r="C97" s="493"/>
      <c r="D97" s="494"/>
      <c r="E97" s="495"/>
      <c r="F97" s="36"/>
      <c r="G97" s="3"/>
      <c r="H97" s="3"/>
      <c r="I97" s="3"/>
      <c r="J97" s="3"/>
      <c r="K97" s="28"/>
      <c r="L97" s="36" t="s">
        <v>691</v>
      </c>
      <c r="M97" s="234"/>
      <c r="N97" s="293"/>
      <c r="O97" s="293"/>
      <c r="P97" s="293"/>
      <c r="Q97" s="293"/>
      <c r="R97" s="293"/>
      <c r="S97" s="234"/>
      <c r="T97" s="3"/>
      <c r="U97" s="3"/>
      <c r="V97" s="3"/>
      <c r="W97" s="3"/>
      <c r="X97" s="18"/>
      <c r="Y97" s="3"/>
      <c r="Z97" s="3"/>
      <c r="AA97" s="3"/>
      <c r="AB97" s="3"/>
      <c r="AC97" s="3"/>
      <c r="AD97" s="3"/>
      <c r="AE97" s="3"/>
      <c r="AF97" s="3"/>
      <c r="AG97" s="3"/>
      <c r="AH97" s="36"/>
      <c r="AI97" s="3"/>
      <c r="AJ97" s="3"/>
      <c r="AK97" s="28"/>
      <c r="AL97" s="3"/>
      <c r="AM97" s="3"/>
      <c r="AN97" s="3"/>
      <c r="AO97" s="29"/>
    </row>
    <row r="98" spans="1:41">
      <c r="A98" s="457"/>
      <c r="B98" s="488"/>
      <c r="C98" s="493"/>
      <c r="D98" s="494"/>
      <c r="E98" s="495"/>
      <c r="F98" s="36"/>
      <c r="G98" s="3"/>
      <c r="H98" s="3"/>
      <c r="I98" s="3"/>
      <c r="J98" s="3"/>
      <c r="K98" s="28"/>
      <c r="L98" s="36" t="s">
        <v>690</v>
      </c>
      <c r="M98" s="234"/>
      <c r="N98" s="293"/>
      <c r="O98" s="293"/>
      <c r="P98" s="293"/>
      <c r="Q98" s="293"/>
      <c r="R98" s="293"/>
      <c r="S98" s="234"/>
      <c r="T98" s="3"/>
      <c r="U98" s="3"/>
      <c r="V98" s="3"/>
      <c r="W98" s="3"/>
      <c r="X98" s="18"/>
      <c r="Y98" s="3"/>
      <c r="Z98" s="3"/>
      <c r="AA98" s="3"/>
      <c r="AB98" s="3"/>
      <c r="AC98" s="3"/>
      <c r="AD98" s="3"/>
      <c r="AE98" s="3"/>
      <c r="AF98" s="3"/>
      <c r="AG98" s="3"/>
      <c r="AH98" s="36"/>
      <c r="AI98" s="3"/>
      <c r="AJ98" s="3"/>
      <c r="AK98" s="28"/>
      <c r="AL98" s="3"/>
      <c r="AM98" s="3"/>
      <c r="AN98" s="3"/>
      <c r="AO98" s="29"/>
    </row>
    <row r="99" spans="1:41">
      <c r="A99" s="457"/>
      <c r="B99" s="488"/>
      <c r="C99" s="493"/>
      <c r="D99" s="494"/>
      <c r="E99" s="495"/>
      <c r="F99" s="36"/>
      <c r="G99" s="3"/>
      <c r="H99" s="3"/>
      <c r="I99" s="3"/>
      <c r="J99" s="3"/>
      <c r="K99" s="28"/>
      <c r="L99" s="36"/>
      <c r="M99" s="265" t="s">
        <v>14</v>
      </c>
      <c r="N99" s="508" t="str">
        <f>IF(N95="","",(1-N95)*100)</f>
        <v/>
      </c>
      <c r="O99" s="508"/>
      <c r="P99" s="508"/>
      <c r="Q99" s="508"/>
      <c r="R99" s="508"/>
      <c r="S99" s="265" t="s">
        <v>15</v>
      </c>
      <c r="T99" s="38" t="s">
        <v>667</v>
      </c>
      <c r="U99" s="38"/>
      <c r="V99" s="38"/>
      <c r="W99" s="38"/>
      <c r="X99" s="302" t="s">
        <v>712</v>
      </c>
      <c r="Y99" s="301"/>
      <c r="Z99" s="301"/>
      <c r="AA99" s="301"/>
      <c r="AB99" s="301"/>
      <c r="AC99" s="301"/>
      <c r="AD99" s="301"/>
      <c r="AE99" s="301"/>
      <c r="AF99" s="301"/>
      <c r="AG99" s="300"/>
      <c r="AH99" s="37"/>
      <c r="AI99" s="38"/>
      <c r="AJ99" s="38"/>
      <c r="AK99" s="39"/>
      <c r="AL99" s="38"/>
      <c r="AM99" s="38"/>
      <c r="AN99" s="38"/>
      <c r="AO99" s="42"/>
    </row>
    <row r="100" spans="1:41">
      <c r="A100" s="457"/>
      <c r="B100" s="488"/>
      <c r="C100" s="493"/>
      <c r="D100" s="494"/>
      <c r="E100" s="495"/>
      <c r="F100" s="40"/>
      <c r="G100" s="309" t="s">
        <v>715</v>
      </c>
      <c r="H100" s="308"/>
      <c r="I100" s="308"/>
      <c r="J100" s="308"/>
      <c r="K100" s="307"/>
      <c r="L100" s="40"/>
      <c r="M100" s="26" t="s">
        <v>681</v>
      </c>
      <c r="N100" s="26"/>
      <c r="O100" s="26"/>
      <c r="P100" s="26"/>
      <c r="Q100" s="26"/>
      <c r="R100" s="26"/>
      <c r="S100" s="26"/>
      <c r="T100" s="26"/>
      <c r="U100" s="26"/>
      <c r="V100" s="26"/>
      <c r="W100" s="26"/>
      <c r="X100" s="26"/>
      <c r="Y100" s="26"/>
      <c r="Z100" s="26"/>
      <c r="AA100" s="26"/>
      <c r="AB100" s="26"/>
      <c r="AC100" s="26"/>
      <c r="AD100" s="26"/>
      <c r="AE100" s="26"/>
      <c r="AF100" s="26"/>
      <c r="AG100" s="35"/>
      <c r="AH100" s="40"/>
      <c r="AI100" s="26" t="s">
        <v>21</v>
      </c>
      <c r="AJ100" s="26"/>
      <c r="AK100" s="35"/>
      <c r="AL100" s="26"/>
      <c r="AM100" s="26"/>
      <c r="AN100" s="26"/>
      <c r="AO100" s="41"/>
    </row>
    <row r="101" spans="1:41">
      <c r="A101" s="457"/>
      <c r="B101" s="488"/>
      <c r="C101" s="493"/>
      <c r="D101" s="494"/>
      <c r="E101" s="495"/>
      <c r="F101" s="36"/>
      <c r="G101" s="306"/>
      <c r="H101" s="304"/>
      <c r="I101" s="304"/>
      <c r="J101" s="304"/>
      <c r="K101" s="303"/>
      <c r="L101" s="36" t="s">
        <v>704</v>
      </c>
      <c r="M101" s="3"/>
      <c r="N101" s="3"/>
      <c r="O101" s="3"/>
      <c r="P101" s="3"/>
      <c r="Q101" s="3"/>
      <c r="R101" s="3"/>
      <c r="S101" s="3"/>
      <c r="T101" s="3"/>
      <c r="U101" s="3"/>
      <c r="V101" s="3"/>
      <c r="W101" s="3"/>
      <c r="X101" s="3"/>
      <c r="Y101" s="3"/>
      <c r="Z101" s="3"/>
      <c r="AA101" s="3"/>
      <c r="AB101" s="3"/>
      <c r="AC101" s="3"/>
      <c r="AD101" s="3"/>
      <c r="AE101" s="3"/>
      <c r="AF101" s="3"/>
      <c r="AG101" s="28"/>
      <c r="AH101" s="27"/>
      <c r="AI101" s="3"/>
      <c r="AJ101" s="3"/>
      <c r="AK101" s="28"/>
      <c r="AL101" s="3"/>
      <c r="AM101" s="3"/>
      <c r="AN101" s="3"/>
      <c r="AO101" s="29"/>
    </row>
    <row r="102" spans="1:41">
      <c r="A102" s="457"/>
      <c r="B102" s="488"/>
      <c r="C102" s="493"/>
      <c r="D102" s="494"/>
      <c r="E102" s="495"/>
      <c r="F102" s="36"/>
      <c r="G102" s="306"/>
      <c r="H102" s="304"/>
      <c r="I102" s="304"/>
      <c r="J102" s="304"/>
      <c r="K102" s="303"/>
      <c r="L102" s="36"/>
      <c r="M102" s="234" t="s">
        <v>14</v>
      </c>
      <c r="N102" s="454"/>
      <c r="O102" s="454"/>
      <c r="P102" s="454"/>
      <c r="Q102" s="454"/>
      <c r="R102" s="454"/>
      <c r="S102" s="234" t="s">
        <v>15</v>
      </c>
      <c r="T102" s="3" t="s">
        <v>677</v>
      </c>
      <c r="U102" s="3"/>
      <c r="V102" s="3"/>
      <c r="W102" s="3"/>
      <c r="X102" s="295" t="s">
        <v>703</v>
      </c>
      <c r="Y102" s="294"/>
      <c r="Z102" s="294"/>
      <c r="AA102" s="3"/>
      <c r="AB102" s="3"/>
      <c r="AC102" s="3"/>
      <c r="AD102" s="3"/>
      <c r="AE102" s="3"/>
      <c r="AF102" s="3"/>
      <c r="AG102" s="28"/>
      <c r="AH102" s="36"/>
      <c r="AI102" s="3"/>
      <c r="AJ102" s="3"/>
      <c r="AK102" s="28"/>
      <c r="AL102" s="3"/>
      <c r="AM102" s="3"/>
      <c r="AN102" s="3"/>
      <c r="AO102" s="29"/>
    </row>
    <row r="103" spans="1:41">
      <c r="A103" s="457"/>
      <c r="B103" s="488"/>
      <c r="C103" s="493"/>
      <c r="D103" s="494"/>
      <c r="E103" s="495"/>
      <c r="F103" s="305"/>
      <c r="G103" s="304"/>
      <c r="H103" s="304"/>
      <c r="I103" s="304"/>
      <c r="J103" s="304"/>
      <c r="K103" s="303"/>
      <c r="L103" s="36" t="s">
        <v>702</v>
      </c>
      <c r="M103" s="3"/>
      <c r="N103" s="3"/>
      <c r="O103" s="3"/>
      <c r="P103" s="3"/>
      <c r="Q103" s="3"/>
      <c r="R103" s="3"/>
      <c r="S103" s="3"/>
      <c r="T103" s="3"/>
      <c r="U103" s="3"/>
      <c r="V103" s="3"/>
      <c r="W103" s="3"/>
      <c r="X103" s="3"/>
      <c r="Y103" s="3"/>
      <c r="Z103" s="3"/>
      <c r="AA103" s="3"/>
      <c r="AB103" s="3"/>
      <c r="AC103" s="3"/>
      <c r="AD103" s="3"/>
      <c r="AE103" s="3"/>
      <c r="AF103" s="3"/>
      <c r="AG103" s="28"/>
      <c r="AH103" s="36"/>
      <c r="AI103" s="3"/>
      <c r="AJ103" s="3"/>
      <c r="AK103" s="28"/>
      <c r="AL103" s="3"/>
      <c r="AM103" s="5"/>
      <c r="AN103" s="12" t="s">
        <v>566</v>
      </c>
      <c r="AO103" s="29"/>
    </row>
    <row r="104" spans="1:41">
      <c r="A104" s="457"/>
      <c r="B104" s="488"/>
      <c r="C104" s="493"/>
      <c r="D104" s="494"/>
      <c r="E104" s="495"/>
      <c r="F104" s="305"/>
      <c r="G104" s="304"/>
      <c r="H104" s="304"/>
      <c r="I104" s="304"/>
      <c r="J104" s="304"/>
      <c r="K104" s="303"/>
      <c r="L104" s="23" t="s">
        <v>701</v>
      </c>
      <c r="M104" s="3"/>
      <c r="N104" s="3"/>
      <c r="O104" s="3"/>
      <c r="P104" s="3"/>
      <c r="Q104" s="3"/>
      <c r="R104" s="3"/>
      <c r="S104" s="3"/>
      <c r="T104" s="3"/>
      <c r="U104" s="3"/>
      <c r="V104" s="3"/>
      <c r="W104" s="3"/>
      <c r="X104" s="3"/>
      <c r="Y104" s="3"/>
      <c r="Z104" s="3"/>
      <c r="AA104" s="3"/>
      <c r="AB104" s="3"/>
      <c r="AC104" s="3"/>
      <c r="AD104" s="3"/>
      <c r="AE104" s="3"/>
      <c r="AF104" s="3"/>
      <c r="AG104" s="28"/>
      <c r="AH104" s="36"/>
      <c r="AI104" s="3"/>
      <c r="AJ104" s="3"/>
      <c r="AK104" s="28"/>
      <c r="AL104" s="3"/>
      <c r="AM104" s="3"/>
      <c r="AN104" s="3"/>
      <c r="AO104" s="29"/>
    </row>
    <row r="105" spans="1:41">
      <c r="A105" s="457"/>
      <c r="B105" s="488"/>
      <c r="C105" s="493"/>
      <c r="D105" s="494"/>
      <c r="E105" s="495"/>
      <c r="F105" s="305"/>
      <c r="G105" s="304"/>
      <c r="H105" s="304"/>
      <c r="I105" s="304"/>
      <c r="J105" s="304"/>
      <c r="K105" s="303"/>
      <c r="L105" s="36"/>
      <c r="M105" s="234" t="s">
        <v>14</v>
      </c>
      <c r="N105" s="454"/>
      <c r="O105" s="454"/>
      <c r="P105" s="454"/>
      <c r="Q105" s="454"/>
      <c r="R105" s="454"/>
      <c r="S105" s="234" t="s">
        <v>15</v>
      </c>
      <c r="T105" s="3" t="s">
        <v>677</v>
      </c>
      <c r="U105" s="3"/>
      <c r="V105" s="3"/>
      <c r="W105" s="3"/>
      <c r="X105" s="295" t="s">
        <v>700</v>
      </c>
      <c r="Y105" s="294"/>
      <c r="Z105" s="294"/>
      <c r="AA105" s="3"/>
      <c r="AB105" s="3"/>
      <c r="AC105" s="3"/>
      <c r="AD105" s="3"/>
      <c r="AE105" s="3"/>
      <c r="AF105" s="3"/>
      <c r="AG105" s="28"/>
      <c r="AH105" s="36"/>
      <c r="AI105" s="3"/>
      <c r="AJ105" s="3"/>
      <c r="AK105" s="28"/>
      <c r="AL105" s="3"/>
      <c r="AM105" s="3"/>
      <c r="AN105" s="3"/>
      <c r="AO105" s="29"/>
    </row>
    <row r="106" spans="1:41">
      <c r="A106" s="457"/>
      <c r="B106" s="488"/>
      <c r="C106" s="493"/>
      <c r="D106" s="494"/>
      <c r="E106" s="495"/>
      <c r="F106" s="36"/>
      <c r="G106" s="3"/>
      <c r="H106" s="3"/>
      <c r="I106" s="3"/>
      <c r="J106" s="3"/>
      <c r="K106" s="28"/>
      <c r="L106" s="36" t="s">
        <v>699</v>
      </c>
      <c r="M106" s="3"/>
      <c r="N106" s="3"/>
      <c r="O106" s="3"/>
      <c r="P106" s="3"/>
      <c r="Q106" s="3"/>
      <c r="R106" s="3"/>
      <c r="S106" s="3"/>
      <c r="T106" s="3"/>
      <c r="U106" s="3"/>
      <c r="V106" s="3"/>
      <c r="W106" s="3"/>
      <c r="X106" s="3"/>
      <c r="Y106" s="3"/>
      <c r="Z106" s="3"/>
      <c r="AA106" s="3"/>
      <c r="AB106" s="3"/>
      <c r="AC106" s="3"/>
      <c r="AD106" s="3"/>
      <c r="AE106" s="3"/>
      <c r="AF106" s="3"/>
      <c r="AG106" s="28"/>
      <c r="AH106" s="36"/>
      <c r="AI106" s="3"/>
      <c r="AJ106" s="3"/>
      <c r="AK106" s="28"/>
      <c r="AL106" s="3"/>
      <c r="AM106" s="12"/>
      <c r="AN106" s="12"/>
      <c r="AO106" s="29"/>
    </row>
    <row r="107" spans="1:41">
      <c r="A107" s="457"/>
      <c r="B107" s="488"/>
      <c r="C107" s="493"/>
      <c r="D107" s="494"/>
      <c r="E107" s="495"/>
      <c r="F107" s="36"/>
      <c r="G107" s="3"/>
      <c r="H107" s="3"/>
      <c r="I107" s="3"/>
      <c r="J107" s="3"/>
      <c r="K107" s="28"/>
      <c r="L107" s="36" t="s">
        <v>698</v>
      </c>
      <c r="M107" s="3"/>
      <c r="N107" s="3"/>
      <c r="O107" s="3"/>
      <c r="P107" s="3"/>
      <c r="Q107" s="3"/>
      <c r="R107" s="3"/>
      <c r="S107" s="3"/>
      <c r="T107" s="3"/>
      <c r="U107" s="3"/>
      <c r="V107" s="3"/>
      <c r="W107" s="3"/>
      <c r="X107" s="3"/>
      <c r="Y107" s="3"/>
      <c r="Z107" s="3"/>
      <c r="AA107" s="3"/>
      <c r="AB107" s="3"/>
      <c r="AC107" s="3"/>
      <c r="AD107" s="3"/>
      <c r="AE107" s="3"/>
      <c r="AF107" s="3"/>
      <c r="AG107" s="28"/>
      <c r="AH107" s="36"/>
      <c r="AI107" s="3"/>
      <c r="AJ107" s="3"/>
      <c r="AK107" s="28"/>
      <c r="AL107" s="3"/>
      <c r="AM107" s="12"/>
      <c r="AN107" s="12"/>
      <c r="AO107" s="29"/>
    </row>
    <row r="108" spans="1:41">
      <c r="A108" s="457"/>
      <c r="B108" s="488"/>
      <c r="C108" s="493"/>
      <c r="D108" s="494"/>
      <c r="E108" s="495"/>
      <c r="F108" s="36"/>
      <c r="G108" s="3"/>
      <c r="H108" s="3"/>
      <c r="I108" s="3"/>
      <c r="J108" s="3"/>
      <c r="K108" s="28"/>
      <c r="L108" s="36"/>
      <c r="M108" s="234" t="s">
        <v>14</v>
      </c>
      <c r="N108" s="499" t="str">
        <f>IF(N102="","",N102-N105)</f>
        <v/>
      </c>
      <c r="O108" s="499"/>
      <c r="P108" s="499"/>
      <c r="Q108" s="499"/>
      <c r="R108" s="499"/>
      <c r="S108" s="234" t="s">
        <v>15</v>
      </c>
      <c r="T108" s="3" t="s">
        <v>677</v>
      </c>
      <c r="U108" s="3"/>
      <c r="V108" s="3"/>
      <c r="W108" s="3"/>
      <c r="X108" s="295" t="s">
        <v>697</v>
      </c>
      <c r="Y108" s="294"/>
      <c r="Z108" s="294"/>
      <c r="AA108" s="294"/>
      <c r="AB108" s="294"/>
      <c r="AC108" s="294"/>
      <c r="AD108" s="3"/>
      <c r="AE108" s="3"/>
      <c r="AF108" s="3"/>
      <c r="AG108" s="28"/>
      <c r="AH108" s="36"/>
      <c r="AI108" s="3"/>
      <c r="AJ108" s="3"/>
      <c r="AK108" s="28"/>
      <c r="AO108" s="29"/>
    </row>
    <row r="109" spans="1:41">
      <c r="A109" s="457"/>
      <c r="B109" s="488"/>
      <c r="C109" s="493"/>
      <c r="D109" s="494"/>
      <c r="E109" s="495"/>
      <c r="F109" s="36"/>
      <c r="G109" s="3"/>
      <c r="H109" s="3"/>
      <c r="I109" s="3"/>
      <c r="J109" s="3"/>
      <c r="K109" s="28"/>
      <c r="L109" s="36" t="s">
        <v>692</v>
      </c>
      <c r="M109" s="3"/>
      <c r="N109" s="3"/>
      <c r="O109" s="3"/>
      <c r="P109" s="3"/>
      <c r="Q109" s="3"/>
      <c r="R109" s="3"/>
      <c r="S109" s="3"/>
      <c r="T109" s="3"/>
      <c r="U109" s="3"/>
      <c r="V109" s="3"/>
      <c r="W109" s="3"/>
      <c r="X109" s="3"/>
      <c r="Y109" s="3"/>
      <c r="Z109" s="3"/>
      <c r="AA109" s="3"/>
      <c r="AB109" s="3"/>
      <c r="AC109" s="3"/>
      <c r="AD109" s="3"/>
      <c r="AE109" s="3"/>
      <c r="AF109" s="3"/>
      <c r="AG109" s="28"/>
      <c r="AH109" s="36"/>
      <c r="AI109" s="3"/>
      <c r="AJ109" s="3"/>
      <c r="AK109" s="28"/>
      <c r="AL109" s="3"/>
      <c r="AM109" s="12"/>
      <c r="AN109" s="12"/>
      <c r="AO109" s="29"/>
    </row>
    <row r="110" spans="1:41">
      <c r="A110" s="457"/>
      <c r="B110" s="488"/>
      <c r="C110" s="493"/>
      <c r="D110" s="494"/>
      <c r="E110" s="495"/>
      <c r="F110" s="36"/>
      <c r="G110" s="3"/>
      <c r="H110" s="3"/>
      <c r="I110" s="3"/>
      <c r="J110" s="3"/>
      <c r="K110" s="28"/>
      <c r="L110" s="36" t="s">
        <v>696</v>
      </c>
      <c r="M110" s="3"/>
      <c r="N110" s="3"/>
      <c r="O110" s="3"/>
      <c r="P110" s="3"/>
      <c r="Q110" s="3"/>
      <c r="R110" s="3"/>
      <c r="S110" s="3"/>
      <c r="T110" s="3"/>
      <c r="U110" s="3"/>
      <c r="V110" s="3"/>
      <c r="W110" s="3"/>
      <c r="X110" s="3"/>
      <c r="Y110" s="3"/>
      <c r="Z110" s="3"/>
      <c r="AA110" s="3"/>
      <c r="AB110" s="3"/>
      <c r="AC110" s="3"/>
      <c r="AD110" s="3"/>
      <c r="AE110" s="3"/>
      <c r="AF110" s="3"/>
      <c r="AG110" s="28"/>
      <c r="AH110" s="36"/>
      <c r="AI110" s="3"/>
      <c r="AJ110" s="3"/>
      <c r="AK110" s="28"/>
      <c r="AL110" s="3"/>
      <c r="AM110" s="3"/>
      <c r="AN110" s="3"/>
      <c r="AO110" s="29"/>
    </row>
    <row r="111" spans="1:41">
      <c r="A111" s="457"/>
      <c r="B111" s="488"/>
      <c r="C111" s="493"/>
      <c r="D111" s="494"/>
      <c r="E111" s="495"/>
      <c r="F111" s="36"/>
      <c r="G111" s="3"/>
      <c r="H111" s="3"/>
      <c r="I111" s="3"/>
      <c r="J111" s="3"/>
      <c r="K111" s="28"/>
      <c r="L111" s="36" t="s">
        <v>690</v>
      </c>
      <c r="M111" s="3"/>
      <c r="N111" s="3"/>
      <c r="O111" s="3"/>
      <c r="P111" s="3"/>
      <c r="Q111" s="3"/>
      <c r="R111" s="3"/>
      <c r="S111" s="3"/>
      <c r="T111" s="3"/>
      <c r="U111" s="3"/>
      <c r="V111" s="3"/>
      <c r="W111" s="3"/>
      <c r="X111" s="3"/>
      <c r="Y111" s="3"/>
      <c r="Z111" s="3"/>
      <c r="AA111" s="3"/>
      <c r="AB111" s="3"/>
      <c r="AC111" s="3"/>
      <c r="AD111" s="3"/>
      <c r="AE111" s="3"/>
      <c r="AF111" s="3"/>
      <c r="AG111" s="28"/>
      <c r="AH111" s="36"/>
      <c r="AI111" s="3"/>
      <c r="AJ111" s="3"/>
      <c r="AK111" s="28"/>
      <c r="AL111" s="3"/>
      <c r="AM111" s="3"/>
      <c r="AN111" s="3"/>
      <c r="AO111" s="29"/>
    </row>
    <row r="112" spans="1:41">
      <c r="A112" s="457"/>
      <c r="B112" s="488"/>
      <c r="C112" s="493"/>
      <c r="D112" s="494"/>
      <c r="E112" s="495"/>
      <c r="F112" s="36"/>
      <c r="G112" s="3"/>
      <c r="H112" s="3"/>
      <c r="I112" s="3"/>
      <c r="J112" s="3"/>
      <c r="K112" s="28"/>
      <c r="L112" s="36"/>
      <c r="M112" s="234" t="s">
        <v>14</v>
      </c>
      <c r="N112" s="500" t="str">
        <f>IF(N102="","",ROUNDDOWN(N108/N102*100,0))</f>
        <v/>
      </c>
      <c r="O112" s="500"/>
      <c r="P112" s="500"/>
      <c r="Q112" s="500"/>
      <c r="R112" s="500"/>
      <c r="S112" s="234" t="s">
        <v>15</v>
      </c>
      <c r="T112" s="3" t="s">
        <v>667</v>
      </c>
      <c r="U112" s="3"/>
      <c r="V112" s="3"/>
      <c r="W112" s="3"/>
      <c r="X112" s="295" t="s">
        <v>713</v>
      </c>
      <c r="Y112" s="294"/>
      <c r="Z112" s="294"/>
      <c r="AA112" s="294"/>
      <c r="AB112" s="294"/>
      <c r="AC112" s="294"/>
      <c r="AD112" s="294"/>
      <c r="AE112" s="294"/>
      <c r="AF112" s="294"/>
      <c r="AG112" s="28"/>
      <c r="AH112" s="36"/>
      <c r="AI112" s="3"/>
      <c r="AJ112" s="3"/>
      <c r="AK112" s="28"/>
      <c r="AL112" s="3"/>
      <c r="AM112" s="3"/>
      <c r="AN112" s="3"/>
      <c r="AO112" s="29"/>
    </row>
    <row r="113" spans="1:41">
      <c r="A113" s="457"/>
      <c r="B113" s="488"/>
      <c r="C113" s="493"/>
      <c r="D113" s="494"/>
      <c r="E113" s="495"/>
      <c r="F113" s="36"/>
      <c r="G113" s="3"/>
      <c r="H113" s="3"/>
      <c r="I113" s="3"/>
      <c r="J113" s="3"/>
      <c r="K113" s="28"/>
      <c r="L113" s="37"/>
      <c r="M113" s="38" t="s">
        <v>673</v>
      </c>
      <c r="N113" s="296"/>
      <c r="O113" s="296"/>
      <c r="P113" s="296"/>
      <c r="Q113" s="296"/>
      <c r="R113" s="296"/>
      <c r="S113" s="265"/>
      <c r="T113" s="38"/>
      <c r="U113" s="38"/>
      <c r="V113" s="38"/>
      <c r="W113" s="38"/>
      <c r="X113" s="267"/>
      <c r="Y113" s="38"/>
      <c r="Z113" s="38"/>
      <c r="AA113" s="38"/>
      <c r="AB113" s="38"/>
      <c r="AC113" s="38"/>
      <c r="AD113" s="38"/>
      <c r="AE113" s="38"/>
      <c r="AF113" s="38"/>
      <c r="AG113" s="39"/>
      <c r="AH113" s="36"/>
      <c r="AI113" s="3"/>
      <c r="AJ113" s="3"/>
      <c r="AK113" s="28"/>
      <c r="AL113" s="3"/>
      <c r="AM113" s="3"/>
      <c r="AN113" s="3"/>
      <c r="AO113" s="29"/>
    </row>
    <row r="114" spans="1:41">
      <c r="A114" s="457"/>
      <c r="B114" s="488"/>
      <c r="C114" s="493"/>
      <c r="D114" s="494"/>
      <c r="E114" s="495"/>
      <c r="F114" s="36"/>
      <c r="G114" s="3"/>
      <c r="H114" s="3"/>
      <c r="I114" s="3"/>
      <c r="J114" s="3"/>
      <c r="K114" s="28"/>
      <c r="L114" s="40"/>
      <c r="M114" s="26" t="s">
        <v>672</v>
      </c>
      <c r="N114" s="26"/>
      <c r="O114" s="26"/>
      <c r="P114" s="26"/>
      <c r="Q114" s="26"/>
      <c r="R114" s="26"/>
      <c r="S114" s="26"/>
      <c r="T114" s="26"/>
      <c r="U114" s="26"/>
      <c r="V114" s="26"/>
      <c r="W114" s="3"/>
      <c r="X114" s="18"/>
      <c r="Y114" s="3"/>
      <c r="Z114" s="3"/>
      <c r="AA114" s="3"/>
      <c r="AB114" s="3"/>
      <c r="AC114" s="3"/>
      <c r="AD114" s="3"/>
      <c r="AE114" s="3"/>
      <c r="AF114" s="3"/>
      <c r="AG114" s="3"/>
      <c r="AH114" s="36"/>
      <c r="AI114" s="3"/>
      <c r="AJ114" s="3"/>
      <c r="AK114" s="28"/>
      <c r="AL114" s="3"/>
      <c r="AM114" s="3"/>
      <c r="AN114" s="3"/>
      <c r="AO114" s="29"/>
    </row>
    <row r="115" spans="1:41">
      <c r="A115" s="457"/>
      <c r="B115" s="488"/>
      <c r="C115" s="493"/>
      <c r="D115" s="494"/>
      <c r="E115" s="495"/>
      <c r="F115" s="36"/>
      <c r="G115" s="3"/>
      <c r="H115" s="3"/>
      <c r="I115" s="3"/>
      <c r="J115" s="3"/>
      <c r="K115" s="28"/>
      <c r="L115" s="3" t="s">
        <v>694</v>
      </c>
      <c r="M115" s="3"/>
      <c r="N115" s="3"/>
      <c r="O115" s="3"/>
      <c r="P115" s="3"/>
      <c r="Q115" s="3"/>
      <c r="R115" s="3"/>
      <c r="S115" s="3"/>
      <c r="T115" s="3"/>
      <c r="U115" s="3"/>
      <c r="V115" s="3"/>
      <c r="W115" s="3"/>
      <c r="X115" s="3"/>
      <c r="Y115" s="3"/>
      <c r="Z115" s="3"/>
      <c r="AA115" s="3"/>
      <c r="AB115" s="3"/>
      <c r="AC115" s="3"/>
      <c r="AD115" s="3"/>
      <c r="AE115" s="3"/>
      <c r="AF115" s="3"/>
      <c r="AG115" s="3"/>
      <c r="AH115" s="36"/>
      <c r="AI115" s="3"/>
      <c r="AJ115" s="3"/>
      <c r="AK115" s="28"/>
      <c r="AL115" s="3"/>
      <c r="AM115" s="3"/>
      <c r="AN115" s="3"/>
      <c r="AO115" s="29"/>
    </row>
    <row r="116" spans="1:41">
      <c r="A116" s="457"/>
      <c r="B116" s="488"/>
      <c r="C116" s="493"/>
      <c r="D116" s="494"/>
      <c r="E116" s="495"/>
      <c r="F116" s="36"/>
      <c r="G116" s="3"/>
      <c r="H116" s="3"/>
      <c r="I116" s="3"/>
      <c r="J116" s="3"/>
      <c r="K116" s="28"/>
      <c r="L116" s="36"/>
      <c r="M116" s="234" t="s">
        <v>14</v>
      </c>
      <c r="N116" s="501"/>
      <c r="O116" s="501"/>
      <c r="P116" s="501"/>
      <c r="Q116" s="501"/>
      <c r="R116" s="501"/>
      <c r="S116" s="234" t="s">
        <v>15</v>
      </c>
      <c r="T116" s="3"/>
      <c r="U116" s="3"/>
      <c r="V116" s="3"/>
      <c r="W116" s="3"/>
      <c r="X116" s="295" t="s">
        <v>693</v>
      </c>
      <c r="Y116" s="294"/>
      <c r="Z116" s="294"/>
      <c r="AA116" s="3"/>
      <c r="AB116" s="3"/>
      <c r="AC116" s="3"/>
      <c r="AD116" s="3"/>
      <c r="AE116" s="3"/>
      <c r="AF116" s="3"/>
      <c r="AG116" s="3"/>
      <c r="AH116" s="36"/>
      <c r="AI116" s="3"/>
      <c r="AJ116" s="3"/>
      <c r="AK116" s="28"/>
      <c r="AL116" s="3"/>
      <c r="AM116" s="3"/>
      <c r="AN116" s="3"/>
      <c r="AO116" s="29"/>
    </row>
    <row r="117" spans="1:41">
      <c r="A117" s="457"/>
      <c r="B117" s="488"/>
      <c r="C117" s="493"/>
      <c r="D117" s="494"/>
      <c r="E117" s="495"/>
      <c r="F117" s="36"/>
      <c r="G117" s="3"/>
      <c r="H117" s="3"/>
      <c r="I117" s="3"/>
      <c r="J117" s="3"/>
      <c r="K117" s="28"/>
      <c r="L117" s="36" t="s">
        <v>692</v>
      </c>
      <c r="M117" s="234"/>
      <c r="N117" s="293"/>
      <c r="O117" s="293"/>
      <c r="P117" s="293"/>
      <c r="Q117" s="293"/>
      <c r="R117" s="293"/>
      <c r="S117" s="234"/>
      <c r="T117" s="3"/>
      <c r="U117" s="3"/>
      <c r="V117" s="3"/>
      <c r="W117" s="3"/>
      <c r="X117" s="18"/>
      <c r="Y117" s="3"/>
      <c r="Z117" s="3"/>
      <c r="AA117" s="3"/>
      <c r="AB117" s="3"/>
      <c r="AC117" s="3"/>
      <c r="AD117" s="3"/>
      <c r="AE117" s="3"/>
      <c r="AF117" s="3"/>
      <c r="AG117" s="3"/>
      <c r="AH117" s="36"/>
      <c r="AI117" s="3"/>
      <c r="AJ117" s="3"/>
      <c r="AK117" s="28"/>
      <c r="AL117" s="3"/>
      <c r="AM117" s="3"/>
      <c r="AN117" s="3"/>
      <c r="AO117" s="29"/>
    </row>
    <row r="118" spans="1:41">
      <c r="A118" s="457"/>
      <c r="B118" s="488"/>
      <c r="C118" s="493"/>
      <c r="D118" s="494"/>
      <c r="E118" s="495"/>
      <c r="F118" s="36"/>
      <c r="G118" s="3"/>
      <c r="H118" s="3"/>
      <c r="I118" s="3"/>
      <c r="J118" s="3"/>
      <c r="K118" s="28"/>
      <c r="L118" s="36" t="s">
        <v>691</v>
      </c>
      <c r="M118" s="234"/>
      <c r="N118" s="293"/>
      <c r="O118" s="293"/>
      <c r="P118" s="293"/>
      <c r="Q118" s="293"/>
      <c r="R118" s="293"/>
      <c r="S118" s="234"/>
      <c r="T118" s="3"/>
      <c r="U118" s="3"/>
      <c r="V118" s="3"/>
      <c r="W118" s="3"/>
      <c r="X118" s="18"/>
      <c r="Y118" s="3"/>
      <c r="Z118" s="3"/>
      <c r="AA118" s="3"/>
      <c r="AB118" s="3"/>
      <c r="AC118" s="3"/>
      <c r="AD118" s="3"/>
      <c r="AE118" s="3"/>
      <c r="AF118" s="3"/>
      <c r="AG118" s="3"/>
      <c r="AH118" s="36"/>
      <c r="AI118" s="3"/>
      <c r="AJ118" s="3"/>
      <c r="AK118" s="28"/>
      <c r="AL118" s="3"/>
      <c r="AM118" s="3"/>
      <c r="AN118" s="3"/>
      <c r="AO118" s="29"/>
    </row>
    <row r="119" spans="1:41">
      <c r="A119" s="457"/>
      <c r="B119" s="488"/>
      <c r="C119" s="493"/>
      <c r="D119" s="494"/>
      <c r="E119" s="495"/>
      <c r="F119" s="36"/>
      <c r="G119" s="3"/>
      <c r="H119" s="3"/>
      <c r="I119" s="3"/>
      <c r="J119" s="3"/>
      <c r="K119" s="28"/>
      <c r="L119" s="36" t="s">
        <v>690</v>
      </c>
      <c r="M119" s="234"/>
      <c r="N119" s="293"/>
      <c r="O119" s="293"/>
      <c r="P119" s="293"/>
      <c r="Q119" s="293"/>
      <c r="R119" s="293"/>
      <c r="S119" s="234"/>
      <c r="T119" s="3"/>
      <c r="U119" s="3"/>
      <c r="V119" s="3"/>
      <c r="W119" s="3"/>
      <c r="X119" s="18"/>
      <c r="Y119" s="3"/>
      <c r="Z119" s="3"/>
      <c r="AA119" s="3"/>
      <c r="AB119" s="3"/>
      <c r="AC119" s="3"/>
      <c r="AD119" s="3"/>
      <c r="AE119" s="3"/>
      <c r="AF119" s="3"/>
      <c r="AG119" s="3"/>
      <c r="AH119" s="36"/>
      <c r="AI119" s="3"/>
      <c r="AJ119" s="3"/>
      <c r="AK119" s="28"/>
      <c r="AL119" s="3"/>
      <c r="AM119" s="3"/>
      <c r="AN119" s="3"/>
      <c r="AO119" s="29"/>
    </row>
    <row r="120" spans="1:41">
      <c r="A120" s="457"/>
      <c r="B120" s="488"/>
      <c r="C120" s="493"/>
      <c r="D120" s="494"/>
      <c r="E120" s="495"/>
      <c r="F120" s="36"/>
      <c r="G120" s="3"/>
      <c r="H120" s="3"/>
      <c r="I120" s="3"/>
      <c r="J120" s="3"/>
      <c r="K120" s="28"/>
      <c r="L120" s="36"/>
      <c r="M120" s="265" t="s">
        <v>14</v>
      </c>
      <c r="N120" s="508" t="str">
        <f>IF(N116="","",(1-N116)*100)</f>
        <v/>
      </c>
      <c r="O120" s="508"/>
      <c r="P120" s="508"/>
      <c r="Q120" s="508"/>
      <c r="R120" s="508"/>
      <c r="S120" s="265" t="s">
        <v>15</v>
      </c>
      <c r="T120" s="38" t="s">
        <v>667</v>
      </c>
      <c r="U120" s="38"/>
      <c r="V120" s="38"/>
      <c r="W120" s="38"/>
      <c r="X120" s="302" t="s">
        <v>712</v>
      </c>
      <c r="Y120" s="301"/>
      <c r="Z120" s="301"/>
      <c r="AA120" s="301"/>
      <c r="AB120" s="301"/>
      <c r="AC120" s="301"/>
      <c r="AD120" s="301"/>
      <c r="AE120" s="301"/>
      <c r="AF120" s="301"/>
      <c r="AG120" s="300"/>
      <c r="AH120" s="37"/>
      <c r="AI120" s="38"/>
      <c r="AJ120" s="38"/>
      <c r="AK120" s="39"/>
      <c r="AL120" s="38"/>
      <c r="AM120" s="38"/>
      <c r="AN120" s="38"/>
      <c r="AO120" s="42"/>
    </row>
    <row r="121" spans="1:41">
      <c r="A121" s="457"/>
      <c r="B121" s="488"/>
      <c r="C121" s="493"/>
      <c r="D121" s="494"/>
      <c r="E121" s="495"/>
      <c r="F121" s="40"/>
      <c r="G121" s="309" t="s">
        <v>714</v>
      </c>
      <c r="H121" s="308"/>
      <c r="I121" s="308"/>
      <c r="J121" s="308"/>
      <c r="K121" s="307"/>
      <c r="L121" s="40"/>
      <c r="M121" s="26" t="s">
        <v>681</v>
      </c>
      <c r="N121" s="26"/>
      <c r="O121" s="26"/>
      <c r="P121" s="26"/>
      <c r="Q121" s="26"/>
      <c r="R121" s="26"/>
      <c r="S121" s="26"/>
      <c r="T121" s="26"/>
      <c r="U121" s="26"/>
      <c r="V121" s="26"/>
      <c r="W121" s="26"/>
      <c r="X121" s="26"/>
      <c r="Y121" s="26"/>
      <c r="Z121" s="26"/>
      <c r="AA121" s="26"/>
      <c r="AB121" s="26"/>
      <c r="AC121" s="26"/>
      <c r="AD121" s="26"/>
      <c r="AE121" s="26"/>
      <c r="AF121" s="26"/>
      <c r="AG121" s="35"/>
      <c r="AH121" s="40"/>
      <c r="AI121" s="26" t="s">
        <v>21</v>
      </c>
      <c r="AJ121" s="26"/>
      <c r="AK121" s="35"/>
      <c r="AL121" s="26"/>
      <c r="AM121" s="26"/>
      <c r="AN121" s="26"/>
      <c r="AO121" s="41"/>
    </row>
    <row r="122" spans="1:41">
      <c r="A122" s="457"/>
      <c r="B122" s="488"/>
      <c r="C122" s="493"/>
      <c r="D122" s="494"/>
      <c r="E122" s="495"/>
      <c r="F122" s="36"/>
      <c r="G122" s="306"/>
      <c r="H122" s="304"/>
      <c r="I122" s="304"/>
      <c r="J122" s="304"/>
      <c r="K122" s="303"/>
      <c r="L122" s="36" t="s">
        <v>704</v>
      </c>
      <c r="M122" s="3"/>
      <c r="N122" s="3"/>
      <c r="O122" s="3"/>
      <c r="P122" s="3"/>
      <c r="Q122" s="3"/>
      <c r="R122" s="3"/>
      <c r="S122" s="3"/>
      <c r="T122" s="3"/>
      <c r="U122" s="3"/>
      <c r="V122" s="3"/>
      <c r="W122" s="3"/>
      <c r="X122" s="3"/>
      <c r="Y122" s="3"/>
      <c r="Z122" s="3"/>
      <c r="AA122" s="3"/>
      <c r="AB122" s="3"/>
      <c r="AC122" s="3"/>
      <c r="AD122" s="3"/>
      <c r="AE122" s="3"/>
      <c r="AF122" s="3"/>
      <c r="AG122" s="28"/>
      <c r="AH122" s="27"/>
      <c r="AI122" s="3"/>
      <c r="AJ122" s="3"/>
      <c r="AK122" s="28"/>
      <c r="AL122" s="3"/>
      <c r="AM122" s="3"/>
      <c r="AN122" s="3"/>
      <c r="AO122" s="29"/>
    </row>
    <row r="123" spans="1:41">
      <c r="A123" s="457"/>
      <c r="B123" s="488"/>
      <c r="C123" s="493"/>
      <c r="D123" s="494"/>
      <c r="E123" s="495"/>
      <c r="F123" s="36"/>
      <c r="G123" s="306"/>
      <c r="H123" s="304"/>
      <c r="I123" s="304"/>
      <c r="J123" s="304"/>
      <c r="K123" s="303"/>
      <c r="L123" s="36"/>
      <c r="M123" s="234" t="s">
        <v>14</v>
      </c>
      <c r="N123" s="454"/>
      <c r="O123" s="454"/>
      <c r="P123" s="454"/>
      <c r="Q123" s="454"/>
      <c r="R123" s="454"/>
      <c r="S123" s="234" t="s">
        <v>15</v>
      </c>
      <c r="T123" s="3" t="s">
        <v>677</v>
      </c>
      <c r="U123" s="3"/>
      <c r="V123" s="3"/>
      <c r="W123" s="3"/>
      <c r="X123" s="295" t="s">
        <v>703</v>
      </c>
      <c r="Y123" s="294"/>
      <c r="Z123" s="294"/>
      <c r="AA123" s="3"/>
      <c r="AB123" s="3"/>
      <c r="AC123" s="3"/>
      <c r="AD123" s="3"/>
      <c r="AE123" s="3"/>
      <c r="AF123" s="3"/>
      <c r="AG123" s="28"/>
      <c r="AH123" s="36"/>
      <c r="AI123" s="3"/>
      <c r="AJ123" s="3"/>
      <c r="AK123" s="28"/>
      <c r="AL123" s="3"/>
      <c r="AM123" s="3"/>
      <c r="AN123" s="3"/>
      <c r="AO123" s="29"/>
    </row>
    <row r="124" spans="1:41">
      <c r="A124" s="457"/>
      <c r="B124" s="488"/>
      <c r="C124" s="493"/>
      <c r="D124" s="494"/>
      <c r="E124" s="495"/>
      <c r="F124" s="305"/>
      <c r="G124" s="304"/>
      <c r="H124" s="304"/>
      <c r="I124" s="304"/>
      <c r="J124" s="304"/>
      <c r="K124" s="303"/>
      <c r="L124" s="36" t="s">
        <v>702</v>
      </c>
      <c r="M124" s="3"/>
      <c r="N124" s="3"/>
      <c r="O124" s="3"/>
      <c r="P124" s="3"/>
      <c r="Q124" s="3"/>
      <c r="R124" s="3"/>
      <c r="S124" s="3"/>
      <c r="T124" s="3"/>
      <c r="U124" s="3"/>
      <c r="V124" s="3"/>
      <c r="W124" s="3"/>
      <c r="X124" s="3"/>
      <c r="Y124" s="3"/>
      <c r="Z124" s="3"/>
      <c r="AA124" s="3"/>
      <c r="AB124" s="3"/>
      <c r="AC124" s="3"/>
      <c r="AD124" s="3"/>
      <c r="AE124" s="3"/>
      <c r="AF124" s="3"/>
      <c r="AG124" s="28"/>
      <c r="AH124" s="36"/>
      <c r="AI124" s="3"/>
      <c r="AJ124" s="3"/>
      <c r="AK124" s="28"/>
      <c r="AL124" s="3"/>
      <c r="AM124" s="5"/>
      <c r="AN124" s="12" t="s">
        <v>566</v>
      </c>
      <c r="AO124" s="29"/>
    </row>
    <row r="125" spans="1:41">
      <c r="A125" s="457"/>
      <c r="B125" s="488"/>
      <c r="C125" s="493"/>
      <c r="D125" s="494"/>
      <c r="E125" s="495"/>
      <c r="F125" s="305"/>
      <c r="G125" s="304"/>
      <c r="H125" s="304"/>
      <c r="I125" s="304"/>
      <c r="J125" s="304"/>
      <c r="K125" s="303"/>
      <c r="L125" s="23" t="s">
        <v>701</v>
      </c>
      <c r="M125" s="3"/>
      <c r="N125" s="3"/>
      <c r="O125" s="3"/>
      <c r="P125" s="3"/>
      <c r="Q125" s="3"/>
      <c r="R125" s="3"/>
      <c r="S125" s="3"/>
      <c r="T125" s="3"/>
      <c r="U125" s="3"/>
      <c r="V125" s="3"/>
      <c r="W125" s="3"/>
      <c r="X125" s="3"/>
      <c r="Y125" s="3"/>
      <c r="Z125" s="3"/>
      <c r="AA125" s="3"/>
      <c r="AB125" s="3"/>
      <c r="AC125" s="3"/>
      <c r="AD125" s="3"/>
      <c r="AE125" s="3"/>
      <c r="AF125" s="3"/>
      <c r="AG125" s="28"/>
      <c r="AH125" s="36"/>
      <c r="AI125" s="3"/>
      <c r="AJ125" s="3"/>
      <c r="AK125" s="28"/>
      <c r="AL125" s="3"/>
      <c r="AM125" s="3"/>
      <c r="AN125" s="3"/>
      <c r="AO125" s="29"/>
    </row>
    <row r="126" spans="1:41">
      <c r="A126" s="457"/>
      <c r="B126" s="488"/>
      <c r="C126" s="493"/>
      <c r="D126" s="494"/>
      <c r="E126" s="495"/>
      <c r="F126" s="305"/>
      <c r="G126" s="304"/>
      <c r="H126" s="304"/>
      <c r="I126" s="304"/>
      <c r="J126" s="304"/>
      <c r="K126" s="303"/>
      <c r="L126" s="36"/>
      <c r="M126" s="234" t="s">
        <v>14</v>
      </c>
      <c r="N126" s="454"/>
      <c r="O126" s="454"/>
      <c r="P126" s="454"/>
      <c r="Q126" s="454"/>
      <c r="R126" s="454"/>
      <c r="S126" s="234" t="s">
        <v>15</v>
      </c>
      <c r="T126" s="3" t="s">
        <v>677</v>
      </c>
      <c r="U126" s="3"/>
      <c r="V126" s="3"/>
      <c r="W126" s="3"/>
      <c r="X126" s="295" t="s">
        <v>700</v>
      </c>
      <c r="Y126" s="294"/>
      <c r="Z126" s="294"/>
      <c r="AA126" s="3"/>
      <c r="AB126" s="3"/>
      <c r="AC126" s="3"/>
      <c r="AD126" s="3"/>
      <c r="AE126" s="3"/>
      <c r="AF126" s="3"/>
      <c r="AG126" s="28"/>
      <c r="AH126" s="36"/>
      <c r="AI126" s="3"/>
      <c r="AJ126" s="3"/>
      <c r="AK126" s="28"/>
      <c r="AL126" s="3"/>
      <c r="AM126" s="3"/>
      <c r="AN126" s="3"/>
      <c r="AO126" s="29"/>
    </row>
    <row r="127" spans="1:41">
      <c r="A127" s="457"/>
      <c r="B127" s="488"/>
      <c r="C127" s="493"/>
      <c r="D127" s="494"/>
      <c r="E127" s="495"/>
      <c r="F127" s="36"/>
      <c r="G127" s="3"/>
      <c r="H127" s="3"/>
      <c r="I127" s="3"/>
      <c r="J127" s="3"/>
      <c r="K127" s="28"/>
      <c r="L127" s="36" t="s">
        <v>699</v>
      </c>
      <c r="M127" s="3"/>
      <c r="N127" s="3"/>
      <c r="O127" s="3"/>
      <c r="P127" s="3"/>
      <c r="Q127" s="3"/>
      <c r="R127" s="3"/>
      <c r="S127" s="3"/>
      <c r="T127" s="3"/>
      <c r="U127" s="3"/>
      <c r="V127" s="3"/>
      <c r="W127" s="3"/>
      <c r="X127" s="3"/>
      <c r="Y127" s="3"/>
      <c r="Z127" s="3"/>
      <c r="AA127" s="3"/>
      <c r="AB127" s="3"/>
      <c r="AC127" s="3"/>
      <c r="AD127" s="3"/>
      <c r="AE127" s="3"/>
      <c r="AF127" s="3"/>
      <c r="AG127" s="28"/>
      <c r="AH127" s="36"/>
      <c r="AI127" s="3"/>
      <c r="AJ127" s="3"/>
      <c r="AK127" s="28"/>
      <c r="AL127" s="3"/>
      <c r="AM127" s="12"/>
      <c r="AN127" s="12"/>
      <c r="AO127" s="29"/>
    </row>
    <row r="128" spans="1:41">
      <c r="A128" s="457"/>
      <c r="B128" s="488"/>
      <c r="C128" s="493"/>
      <c r="D128" s="494"/>
      <c r="E128" s="495"/>
      <c r="F128" s="36"/>
      <c r="G128" s="3"/>
      <c r="H128" s="3"/>
      <c r="I128" s="3"/>
      <c r="J128" s="3"/>
      <c r="K128" s="28"/>
      <c r="L128" s="36" t="s">
        <v>698</v>
      </c>
      <c r="M128" s="3"/>
      <c r="N128" s="3"/>
      <c r="O128" s="3"/>
      <c r="P128" s="3"/>
      <c r="Q128" s="3"/>
      <c r="R128" s="3"/>
      <c r="S128" s="3"/>
      <c r="T128" s="3"/>
      <c r="U128" s="3"/>
      <c r="V128" s="3"/>
      <c r="W128" s="3"/>
      <c r="X128" s="3"/>
      <c r="Y128" s="3"/>
      <c r="Z128" s="3"/>
      <c r="AA128" s="3"/>
      <c r="AB128" s="3"/>
      <c r="AC128" s="3"/>
      <c r="AD128" s="3"/>
      <c r="AE128" s="3"/>
      <c r="AF128" s="3"/>
      <c r="AG128" s="28"/>
      <c r="AH128" s="36"/>
      <c r="AI128" s="3"/>
      <c r="AJ128" s="3"/>
      <c r="AK128" s="28"/>
      <c r="AL128" s="3"/>
      <c r="AM128" s="12"/>
      <c r="AN128" s="12"/>
      <c r="AO128" s="29"/>
    </row>
    <row r="129" spans="1:41">
      <c r="A129" s="457"/>
      <c r="B129" s="488"/>
      <c r="C129" s="493"/>
      <c r="D129" s="494"/>
      <c r="E129" s="495"/>
      <c r="F129" s="36"/>
      <c r="G129" s="3"/>
      <c r="H129" s="3"/>
      <c r="I129" s="3"/>
      <c r="J129" s="3"/>
      <c r="K129" s="28"/>
      <c r="L129" s="36"/>
      <c r="M129" s="234" t="s">
        <v>14</v>
      </c>
      <c r="N129" s="499" t="str">
        <f>IF(N123="","",N123-N126)</f>
        <v/>
      </c>
      <c r="O129" s="499"/>
      <c r="P129" s="499"/>
      <c r="Q129" s="499"/>
      <c r="R129" s="499"/>
      <c r="S129" s="234" t="s">
        <v>15</v>
      </c>
      <c r="T129" s="3" t="s">
        <v>677</v>
      </c>
      <c r="U129" s="3"/>
      <c r="V129" s="3"/>
      <c r="W129" s="3"/>
      <c r="X129" s="295" t="s">
        <v>697</v>
      </c>
      <c r="Y129" s="294"/>
      <c r="Z129" s="294"/>
      <c r="AA129" s="294"/>
      <c r="AB129" s="294"/>
      <c r="AC129" s="294"/>
      <c r="AD129" s="3"/>
      <c r="AE129" s="3"/>
      <c r="AF129" s="3"/>
      <c r="AG129" s="28"/>
      <c r="AH129" s="36"/>
      <c r="AI129" s="3"/>
      <c r="AJ129" s="3"/>
      <c r="AK129" s="28"/>
      <c r="AO129" s="29"/>
    </row>
    <row r="130" spans="1:41">
      <c r="A130" s="457"/>
      <c r="B130" s="488"/>
      <c r="C130" s="493"/>
      <c r="D130" s="494"/>
      <c r="E130" s="495"/>
      <c r="F130" s="36"/>
      <c r="G130" s="3"/>
      <c r="H130" s="3"/>
      <c r="I130" s="3"/>
      <c r="J130" s="3"/>
      <c r="K130" s="28"/>
      <c r="L130" s="36" t="s">
        <v>692</v>
      </c>
      <c r="M130" s="3"/>
      <c r="N130" s="3"/>
      <c r="O130" s="3"/>
      <c r="P130" s="3"/>
      <c r="Q130" s="3"/>
      <c r="R130" s="3"/>
      <c r="S130" s="3"/>
      <c r="T130" s="3"/>
      <c r="U130" s="3"/>
      <c r="V130" s="3"/>
      <c r="W130" s="3"/>
      <c r="X130" s="3"/>
      <c r="Y130" s="3"/>
      <c r="Z130" s="3"/>
      <c r="AA130" s="3"/>
      <c r="AB130" s="3"/>
      <c r="AC130" s="3"/>
      <c r="AD130" s="3"/>
      <c r="AE130" s="3"/>
      <c r="AF130" s="3"/>
      <c r="AG130" s="28"/>
      <c r="AH130" s="36"/>
      <c r="AI130" s="3"/>
      <c r="AJ130" s="3"/>
      <c r="AK130" s="28"/>
      <c r="AL130" s="3"/>
      <c r="AM130" s="12"/>
      <c r="AN130" s="12"/>
      <c r="AO130" s="29"/>
    </row>
    <row r="131" spans="1:41">
      <c r="A131" s="457"/>
      <c r="B131" s="488"/>
      <c r="C131" s="493"/>
      <c r="D131" s="494"/>
      <c r="E131" s="495"/>
      <c r="F131" s="36"/>
      <c r="G131" s="3"/>
      <c r="H131" s="3"/>
      <c r="I131" s="3"/>
      <c r="J131" s="3"/>
      <c r="K131" s="28"/>
      <c r="L131" s="36" t="s">
        <v>696</v>
      </c>
      <c r="M131" s="3"/>
      <c r="N131" s="3"/>
      <c r="O131" s="3"/>
      <c r="P131" s="3"/>
      <c r="Q131" s="3"/>
      <c r="R131" s="3"/>
      <c r="S131" s="3"/>
      <c r="T131" s="3"/>
      <c r="U131" s="3"/>
      <c r="V131" s="3"/>
      <c r="W131" s="3"/>
      <c r="X131" s="3"/>
      <c r="Y131" s="3"/>
      <c r="Z131" s="3"/>
      <c r="AA131" s="3"/>
      <c r="AB131" s="3"/>
      <c r="AC131" s="3"/>
      <c r="AD131" s="3"/>
      <c r="AE131" s="3"/>
      <c r="AF131" s="3"/>
      <c r="AG131" s="28"/>
      <c r="AH131" s="36"/>
      <c r="AI131" s="3"/>
      <c r="AJ131" s="3"/>
      <c r="AK131" s="28"/>
      <c r="AL131" s="3"/>
      <c r="AM131" s="3"/>
      <c r="AN131" s="3"/>
      <c r="AO131" s="29"/>
    </row>
    <row r="132" spans="1:41">
      <c r="A132" s="457"/>
      <c r="B132" s="488"/>
      <c r="C132" s="493"/>
      <c r="D132" s="494"/>
      <c r="E132" s="495"/>
      <c r="F132" s="36"/>
      <c r="G132" s="3"/>
      <c r="H132" s="3"/>
      <c r="I132" s="3"/>
      <c r="J132" s="3"/>
      <c r="K132" s="28"/>
      <c r="L132" s="36" t="s">
        <v>690</v>
      </c>
      <c r="M132" s="3"/>
      <c r="N132" s="3"/>
      <c r="O132" s="3"/>
      <c r="P132" s="3"/>
      <c r="Q132" s="3"/>
      <c r="R132" s="3"/>
      <c r="S132" s="3"/>
      <c r="T132" s="3"/>
      <c r="U132" s="3"/>
      <c r="V132" s="3"/>
      <c r="W132" s="3"/>
      <c r="X132" s="3"/>
      <c r="Y132" s="3"/>
      <c r="Z132" s="3"/>
      <c r="AA132" s="3"/>
      <c r="AB132" s="3"/>
      <c r="AC132" s="3"/>
      <c r="AD132" s="3"/>
      <c r="AE132" s="3"/>
      <c r="AF132" s="3"/>
      <c r="AG132" s="28"/>
      <c r="AH132" s="36"/>
      <c r="AI132" s="3"/>
      <c r="AJ132" s="3"/>
      <c r="AK132" s="28"/>
      <c r="AL132" s="3"/>
      <c r="AM132" s="3"/>
      <c r="AN132" s="3"/>
      <c r="AO132" s="29"/>
    </row>
    <row r="133" spans="1:41">
      <c r="A133" s="457"/>
      <c r="B133" s="488"/>
      <c r="C133" s="493"/>
      <c r="D133" s="494"/>
      <c r="E133" s="495"/>
      <c r="F133" s="36"/>
      <c r="G133" s="3"/>
      <c r="H133" s="3"/>
      <c r="I133" s="3"/>
      <c r="J133" s="3"/>
      <c r="K133" s="28"/>
      <c r="L133" s="36"/>
      <c r="M133" s="234" t="s">
        <v>14</v>
      </c>
      <c r="N133" s="500" t="str">
        <f>IF(N123="","",ROUNDDOWN(N129/N123*100,0))</f>
        <v/>
      </c>
      <c r="O133" s="500"/>
      <c r="P133" s="500"/>
      <c r="Q133" s="500"/>
      <c r="R133" s="500"/>
      <c r="S133" s="234" t="s">
        <v>15</v>
      </c>
      <c r="T133" s="3" t="s">
        <v>667</v>
      </c>
      <c r="U133" s="3"/>
      <c r="V133" s="3"/>
      <c r="W133" s="3"/>
      <c r="X133" s="295" t="s">
        <v>713</v>
      </c>
      <c r="Y133" s="294"/>
      <c r="Z133" s="294"/>
      <c r="AA133" s="294"/>
      <c r="AB133" s="294"/>
      <c r="AC133" s="294"/>
      <c r="AD133" s="294"/>
      <c r="AE133" s="294"/>
      <c r="AF133" s="294"/>
      <c r="AG133" s="28"/>
      <c r="AH133" s="36"/>
      <c r="AI133" s="3"/>
      <c r="AJ133" s="3"/>
      <c r="AK133" s="28"/>
      <c r="AL133" s="3"/>
      <c r="AM133" s="3"/>
      <c r="AN133" s="3"/>
      <c r="AO133" s="29"/>
    </row>
    <row r="134" spans="1:41">
      <c r="A134" s="457"/>
      <c r="B134" s="488"/>
      <c r="C134" s="493"/>
      <c r="D134" s="494"/>
      <c r="E134" s="495"/>
      <c r="F134" s="36"/>
      <c r="G134" s="3"/>
      <c r="H134" s="3"/>
      <c r="I134" s="3"/>
      <c r="J134" s="3"/>
      <c r="K134" s="28"/>
      <c r="L134" s="37"/>
      <c r="M134" s="38" t="s">
        <v>673</v>
      </c>
      <c r="N134" s="296"/>
      <c r="O134" s="296"/>
      <c r="P134" s="296"/>
      <c r="Q134" s="296"/>
      <c r="R134" s="296"/>
      <c r="S134" s="265"/>
      <c r="T134" s="38"/>
      <c r="U134" s="38"/>
      <c r="V134" s="38"/>
      <c r="W134" s="38"/>
      <c r="X134" s="267"/>
      <c r="Y134" s="38"/>
      <c r="Z134" s="38"/>
      <c r="AA134" s="38"/>
      <c r="AB134" s="38"/>
      <c r="AC134" s="38"/>
      <c r="AD134" s="38"/>
      <c r="AE134" s="38"/>
      <c r="AF134" s="38"/>
      <c r="AG134" s="39"/>
      <c r="AH134" s="36"/>
      <c r="AI134" s="3"/>
      <c r="AJ134" s="3"/>
      <c r="AK134" s="28"/>
      <c r="AL134" s="3"/>
      <c r="AM134" s="3"/>
      <c r="AN134" s="3"/>
      <c r="AO134" s="29"/>
    </row>
    <row r="135" spans="1:41">
      <c r="A135" s="457"/>
      <c r="B135" s="488"/>
      <c r="C135" s="493"/>
      <c r="D135" s="494"/>
      <c r="E135" s="495"/>
      <c r="F135" s="36"/>
      <c r="G135" s="3"/>
      <c r="H135" s="3"/>
      <c r="I135" s="3"/>
      <c r="J135" s="3"/>
      <c r="K135" s="28"/>
      <c r="L135" s="40"/>
      <c r="M135" s="26" t="s">
        <v>672</v>
      </c>
      <c r="N135" s="26"/>
      <c r="O135" s="26"/>
      <c r="P135" s="26"/>
      <c r="Q135" s="26"/>
      <c r="R135" s="26"/>
      <c r="S135" s="26"/>
      <c r="T135" s="26"/>
      <c r="U135" s="26"/>
      <c r="V135" s="26"/>
      <c r="W135" s="3"/>
      <c r="X135" s="18"/>
      <c r="Y135" s="3"/>
      <c r="Z135" s="3"/>
      <c r="AA135" s="3"/>
      <c r="AB135" s="3"/>
      <c r="AC135" s="3"/>
      <c r="AD135" s="3"/>
      <c r="AE135" s="3"/>
      <c r="AF135" s="3"/>
      <c r="AG135" s="3"/>
      <c r="AH135" s="36"/>
      <c r="AI135" s="3"/>
      <c r="AJ135" s="3"/>
      <c r="AK135" s="28"/>
      <c r="AL135" s="3"/>
      <c r="AM135" s="3"/>
      <c r="AN135" s="3"/>
      <c r="AO135" s="29"/>
    </row>
    <row r="136" spans="1:41">
      <c r="A136" s="457"/>
      <c r="B136" s="488"/>
      <c r="C136" s="493"/>
      <c r="D136" s="494"/>
      <c r="E136" s="495"/>
      <c r="F136" s="36"/>
      <c r="G136" s="3"/>
      <c r="H136" s="3"/>
      <c r="I136" s="3"/>
      <c r="J136" s="3"/>
      <c r="K136" s="28"/>
      <c r="L136" s="3" t="s">
        <v>694</v>
      </c>
      <c r="M136" s="3"/>
      <c r="N136" s="3"/>
      <c r="O136" s="3"/>
      <c r="P136" s="3"/>
      <c r="Q136" s="3"/>
      <c r="R136" s="3"/>
      <c r="S136" s="3"/>
      <c r="T136" s="3"/>
      <c r="U136" s="3"/>
      <c r="V136" s="3"/>
      <c r="W136" s="3"/>
      <c r="X136" s="3"/>
      <c r="Y136" s="3"/>
      <c r="Z136" s="3"/>
      <c r="AA136" s="3"/>
      <c r="AB136" s="3"/>
      <c r="AC136" s="3"/>
      <c r="AD136" s="3"/>
      <c r="AE136" s="3"/>
      <c r="AF136" s="3"/>
      <c r="AG136" s="3"/>
      <c r="AH136" s="36"/>
      <c r="AI136" s="3"/>
      <c r="AJ136" s="3"/>
      <c r="AK136" s="28"/>
      <c r="AL136" s="3"/>
      <c r="AM136" s="3"/>
      <c r="AN136" s="3"/>
      <c r="AO136" s="29"/>
    </row>
    <row r="137" spans="1:41">
      <c r="A137" s="457"/>
      <c r="B137" s="488"/>
      <c r="C137" s="493"/>
      <c r="D137" s="494"/>
      <c r="E137" s="495"/>
      <c r="F137" s="36"/>
      <c r="G137" s="3"/>
      <c r="H137" s="3"/>
      <c r="I137" s="3"/>
      <c r="J137" s="3"/>
      <c r="K137" s="28"/>
      <c r="L137" s="36"/>
      <c r="M137" s="234" t="s">
        <v>14</v>
      </c>
      <c r="N137" s="501"/>
      <c r="O137" s="501"/>
      <c r="P137" s="501"/>
      <c r="Q137" s="501"/>
      <c r="R137" s="501"/>
      <c r="S137" s="234" t="s">
        <v>15</v>
      </c>
      <c r="T137" s="3"/>
      <c r="U137" s="3"/>
      <c r="V137" s="3"/>
      <c r="W137" s="3"/>
      <c r="X137" s="295" t="s">
        <v>693</v>
      </c>
      <c r="Y137" s="294"/>
      <c r="Z137" s="294"/>
      <c r="AA137" s="3"/>
      <c r="AB137" s="3"/>
      <c r="AC137" s="3"/>
      <c r="AD137" s="3"/>
      <c r="AE137" s="3"/>
      <c r="AF137" s="3"/>
      <c r="AG137" s="3"/>
      <c r="AH137" s="36"/>
      <c r="AI137" s="3"/>
      <c r="AJ137" s="3"/>
      <c r="AK137" s="28"/>
      <c r="AL137" s="3"/>
      <c r="AM137" s="3"/>
      <c r="AN137" s="3"/>
      <c r="AO137" s="29"/>
    </row>
    <row r="138" spans="1:41">
      <c r="A138" s="457"/>
      <c r="B138" s="488"/>
      <c r="C138" s="493"/>
      <c r="D138" s="494"/>
      <c r="E138" s="495"/>
      <c r="F138" s="36"/>
      <c r="G138" s="3"/>
      <c r="H138" s="3"/>
      <c r="I138" s="3"/>
      <c r="J138" s="3"/>
      <c r="K138" s="28"/>
      <c r="L138" s="36" t="s">
        <v>692</v>
      </c>
      <c r="M138" s="234"/>
      <c r="N138" s="293"/>
      <c r="O138" s="293"/>
      <c r="P138" s="293"/>
      <c r="Q138" s="293"/>
      <c r="R138" s="293"/>
      <c r="S138" s="234"/>
      <c r="T138" s="3"/>
      <c r="U138" s="3"/>
      <c r="V138" s="3"/>
      <c r="W138" s="3"/>
      <c r="X138" s="18"/>
      <c r="Y138" s="3"/>
      <c r="Z138" s="3"/>
      <c r="AA138" s="3"/>
      <c r="AB138" s="3"/>
      <c r="AC138" s="3"/>
      <c r="AD138" s="3"/>
      <c r="AE138" s="3"/>
      <c r="AF138" s="3"/>
      <c r="AG138" s="3"/>
      <c r="AH138" s="36"/>
      <c r="AI138" s="3"/>
      <c r="AJ138" s="3"/>
      <c r="AK138" s="28"/>
      <c r="AL138" s="3"/>
      <c r="AM138" s="3"/>
      <c r="AN138" s="3"/>
      <c r="AO138" s="29"/>
    </row>
    <row r="139" spans="1:41">
      <c r="A139" s="457"/>
      <c r="B139" s="488"/>
      <c r="C139" s="493"/>
      <c r="D139" s="494"/>
      <c r="E139" s="495"/>
      <c r="F139" s="36"/>
      <c r="G139" s="3"/>
      <c r="H139" s="3"/>
      <c r="I139" s="3"/>
      <c r="J139" s="3"/>
      <c r="K139" s="28"/>
      <c r="L139" s="36" t="s">
        <v>691</v>
      </c>
      <c r="M139" s="234"/>
      <c r="N139" s="293"/>
      <c r="O139" s="293"/>
      <c r="P139" s="293"/>
      <c r="Q139" s="293"/>
      <c r="R139" s="293"/>
      <c r="S139" s="234"/>
      <c r="T139" s="3"/>
      <c r="U139" s="3"/>
      <c r="V139" s="3"/>
      <c r="W139" s="3"/>
      <c r="X139" s="18"/>
      <c r="Y139" s="3"/>
      <c r="Z139" s="3"/>
      <c r="AA139" s="3"/>
      <c r="AB139" s="3"/>
      <c r="AC139" s="3"/>
      <c r="AD139" s="3"/>
      <c r="AE139" s="3"/>
      <c r="AF139" s="3"/>
      <c r="AG139" s="3"/>
      <c r="AH139" s="36"/>
      <c r="AI139" s="3"/>
      <c r="AJ139" s="3"/>
      <c r="AK139" s="28"/>
      <c r="AL139" s="3"/>
      <c r="AM139" s="3"/>
      <c r="AN139" s="3"/>
      <c r="AO139" s="29"/>
    </row>
    <row r="140" spans="1:41">
      <c r="A140" s="457"/>
      <c r="B140" s="488"/>
      <c r="C140" s="493"/>
      <c r="D140" s="494"/>
      <c r="E140" s="495"/>
      <c r="F140" s="36"/>
      <c r="G140" s="3"/>
      <c r="H140" s="3"/>
      <c r="I140" s="3"/>
      <c r="J140" s="3"/>
      <c r="K140" s="28"/>
      <c r="L140" s="36" t="s">
        <v>690</v>
      </c>
      <c r="M140" s="234"/>
      <c r="N140" s="293"/>
      <c r="O140" s="293"/>
      <c r="P140" s="293"/>
      <c r="Q140" s="293"/>
      <c r="R140" s="293"/>
      <c r="S140" s="234"/>
      <c r="T140" s="3"/>
      <c r="U140" s="3"/>
      <c r="V140" s="3"/>
      <c r="W140" s="3"/>
      <c r="X140" s="18"/>
      <c r="Y140" s="3"/>
      <c r="Z140" s="3"/>
      <c r="AA140" s="3"/>
      <c r="AB140" s="3"/>
      <c r="AC140" s="3"/>
      <c r="AD140" s="3"/>
      <c r="AE140" s="3"/>
      <c r="AF140" s="3"/>
      <c r="AG140" s="3"/>
      <c r="AH140" s="36"/>
      <c r="AI140" s="3"/>
      <c r="AJ140" s="3"/>
      <c r="AK140" s="28"/>
      <c r="AL140" s="3"/>
      <c r="AM140" s="3"/>
      <c r="AN140" s="3"/>
      <c r="AO140" s="29"/>
    </row>
    <row r="141" spans="1:41" ht="14.25" thickBot="1">
      <c r="A141" s="459"/>
      <c r="B141" s="489"/>
      <c r="C141" s="496"/>
      <c r="D141" s="497"/>
      <c r="E141" s="498"/>
      <c r="F141" s="30"/>
      <c r="G141" s="31"/>
      <c r="H141" s="31"/>
      <c r="I141" s="31"/>
      <c r="J141" s="31"/>
      <c r="K141" s="32"/>
      <c r="L141" s="30"/>
      <c r="M141" s="253" t="s">
        <v>14</v>
      </c>
      <c r="N141" s="502" t="str">
        <f>IF(N137="","",(1-N137)*100)</f>
        <v/>
      </c>
      <c r="O141" s="502"/>
      <c r="P141" s="502"/>
      <c r="Q141" s="502"/>
      <c r="R141" s="502"/>
      <c r="S141" s="253" t="s">
        <v>15</v>
      </c>
      <c r="T141" s="31" t="s">
        <v>667</v>
      </c>
      <c r="U141" s="31"/>
      <c r="V141" s="31"/>
      <c r="W141" s="31"/>
      <c r="X141" s="292" t="s">
        <v>712</v>
      </c>
      <c r="Y141" s="291"/>
      <c r="Z141" s="291"/>
      <c r="AA141" s="291"/>
      <c r="AB141" s="291"/>
      <c r="AC141" s="291"/>
      <c r="AD141" s="291"/>
      <c r="AE141" s="291"/>
      <c r="AF141" s="291"/>
      <c r="AG141" s="290"/>
      <c r="AH141" s="30"/>
      <c r="AI141" s="31"/>
      <c r="AJ141" s="31"/>
      <c r="AK141" s="32"/>
      <c r="AL141" s="31"/>
      <c r="AM141" s="31"/>
      <c r="AN141" s="31"/>
      <c r="AO141" s="33"/>
    </row>
    <row r="143" spans="1:41" ht="14.25" thickBo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row>
    <row r="144" spans="1:41" ht="15" customHeight="1">
      <c r="A144" s="482" t="s">
        <v>25</v>
      </c>
      <c r="B144" s="483"/>
      <c r="C144" s="483" t="s">
        <v>27</v>
      </c>
      <c r="D144" s="483"/>
      <c r="E144" s="483"/>
      <c r="F144" s="486" t="s">
        <v>557</v>
      </c>
      <c r="G144" s="486"/>
      <c r="H144" s="486"/>
      <c r="I144" s="486"/>
      <c r="J144" s="486"/>
      <c r="K144" s="486"/>
      <c r="L144" s="486"/>
      <c r="M144" s="486"/>
      <c r="N144" s="486"/>
      <c r="O144" s="486"/>
      <c r="P144" s="486"/>
      <c r="Q144" s="486"/>
      <c r="R144" s="486"/>
      <c r="S144" s="486"/>
      <c r="T144" s="486"/>
      <c r="U144" s="486"/>
      <c r="V144" s="486"/>
      <c r="W144" s="486"/>
      <c r="X144" s="486"/>
      <c r="Y144" s="486"/>
      <c r="Z144" s="486"/>
      <c r="AA144" s="486"/>
      <c r="AB144" s="486"/>
      <c r="AC144" s="486"/>
      <c r="AD144" s="486"/>
      <c r="AE144" s="486"/>
      <c r="AF144" s="486"/>
      <c r="AG144" s="486"/>
      <c r="AH144" s="486"/>
      <c r="AI144" s="486"/>
      <c r="AJ144" s="486"/>
      <c r="AK144" s="486"/>
      <c r="AL144" s="448" t="s">
        <v>8</v>
      </c>
      <c r="AM144" s="448"/>
      <c r="AN144" s="448"/>
      <c r="AO144" s="449"/>
    </row>
    <row r="145" spans="1:41" ht="15" customHeight="1">
      <c r="A145" s="484"/>
      <c r="B145" s="485"/>
      <c r="C145" s="485"/>
      <c r="D145" s="485"/>
      <c r="E145" s="485"/>
      <c r="F145" s="452" t="s">
        <v>9</v>
      </c>
      <c r="G145" s="452"/>
      <c r="H145" s="452"/>
      <c r="I145" s="452"/>
      <c r="J145" s="452"/>
      <c r="K145" s="452"/>
      <c r="L145" s="452" t="s">
        <v>558</v>
      </c>
      <c r="M145" s="452"/>
      <c r="N145" s="452"/>
      <c r="O145" s="452"/>
      <c r="P145" s="452"/>
      <c r="Q145" s="452"/>
      <c r="R145" s="452"/>
      <c r="S145" s="452"/>
      <c r="T145" s="452"/>
      <c r="U145" s="452"/>
      <c r="V145" s="452"/>
      <c r="W145" s="452"/>
      <c r="X145" s="452"/>
      <c r="Y145" s="452"/>
      <c r="Z145" s="452"/>
      <c r="AA145" s="452"/>
      <c r="AB145" s="452"/>
      <c r="AC145" s="452"/>
      <c r="AD145" s="452"/>
      <c r="AE145" s="452"/>
      <c r="AF145" s="452"/>
      <c r="AG145" s="452"/>
      <c r="AH145" s="453" t="s">
        <v>18</v>
      </c>
      <c r="AI145" s="453"/>
      <c r="AJ145" s="453"/>
      <c r="AK145" s="453"/>
      <c r="AL145" s="450"/>
      <c r="AM145" s="450"/>
      <c r="AN145" s="450"/>
      <c r="AO145" s="451"/>
    </row>
    <row r="146" spans="1:41" ht="13.5" customHeight="1">
      <c r="A146" s="455" t="s">
        <v>708</v>
      </c>
      <c r="B146" s="487"/>
      <c r="C146" s="490" t="s">
        <v>707</v>
      </c>
      <c r="D146" s="491"/>
      <c r="E146" s="492"/>
      <c r="F146" s="40"/>
      <c r="G146" s="309" t="s">
        <v>711</v>
      </c>
      <c r="H146" s="308"/>
      <c r="I146" s="308"/>
      <c r="J146" s="308"/>
      <c r="K146" s="307"/>
      <c r="L146" s="40"/>
      <c r="M146" s="26" t="s">
        <v>681</v>
      </c>
      <c r="N146" s="26"/>
      <c r="O146" s="26"/>
      <c r="P146" s="26"/>
      <c r="Q146" s="26"/>
      <c r="R146" s="26"/>
      <c r="S146" s="26"/>
      <c r="T146" s="26"/>
      <c r="U146" s="26"/>
      <c r="V146" s="26"/>
      <c r="W146" s="26"/>
      <c r="X146" s="26"/>
      <c r="Y146" s="26"/>
      <c r="Z146" s="26"/>
      <c r="AA146" s="26"/>
      <c r="AB146" s="26"/>
      <c r="AC146" s="26"/>
      <c r="AD146" s="26"/>
      <c r="AE146" s="26"/>
      <c r="AF146" s="26"/>
      <c r="AG146" s="35"/>
      <c r="AH146" s="40"/>
      <c r="AI146" s="26" t="s">
        <v>21</v>
      </c>
      <c r="AJ146" s="26"/>
      <c r="AK146" s="35"/>
      <c r="AL146" s="26"/>
      <c r="AM146" s="26"/>
      <c r="AN146" s="26"/>
      <c r="AO146" s="41"/>
    </row>
    <row r="147" spans="1:41">
      <c r="A147" s="457"/>
      <c r="B147" s="488"/>
      <c r="C147" s="493"/>
      <c r="D147" s="494"/>
      <c r="E147" s="495"/>
      <c r="F147" s="36"/>
      <c r="G147" s="306"/>
      <c r="H147" s="304"/>
      <c r="I147" s="304"/>
      <c r="J147" s="304"/>
      <c r="K147" s="303"/>
      <c r="L147" s="36" t="s">
        <v>704</v>
      </c>
      <c r="M147" s="3"/>
      <c r="N147" s="3"/>
      <c r="O147" s="3"/>
      <c r="P147" s="3"/>
      <c r="Q147" s="3"/>
      <c r="R147" s="3"/>
      <c r="S147" s="3"/>
      <c r="T147" s="3"/>
      <c r="U147" s="3"/>
      <c r="V147" s="3"/>
      <c r="W147" s="3"/>
      <c r="X147" s="3"/>
      <c r="Y147" s="3"/>
      <c r="Z147" s="3"/>
      <c r="AA147" s="3"/>
      <c r="AB147" s="3"/>
      <c r="AC147" s="3"/>
      <c r="AD147" s="3"/>
      <c r="AE147" s="3"/>
      <c r="AF147" s="3"/>
      <c r="AG147" s="28"/>
      <c r="AH147" s="27"/>
      <c r="AI147" s="3"/>
      <c r="AJ147" s="3"/>
      <c r="AK147" s="28"/>
      <c r="AL147" s="3"/>
      <c r="AM147" s="3"/>
      <c r="AN147" s="3"/>
      <c r="AO147" s="29"/>
    </row>
    <row r="148" spans="1:41">
      <c r="A148" s="457"/>
      <c r="B148" s="488"/>
      <c r="C148" s="493"/>
      <c r="D148" s="494"/>
      <c r="E148" s="495"/>
      <c r="F148" s="36"/>
      <c r="G148" s="306"/>
      <c r="H148" s="304"/>
      <c r="I148" s="304"/>
      <c r="J148" s="304"/>
      <c r="K148" s="303"/>
      <c r="L148" s="36"/>
      <c r="M148" s="234" t="s">
        <v>14</v>
      </c>
      <c r="N148" s="454"/>
      <c r="O148" s="454"/>
      <c r="P148" s="454"/>
      <c r="Q148" s="454"/>
      <c r="R148" s="454"/>
      <c r="S148" s="234" t="s">
        <v>15</v>
      </c>
      <c r="T148" s="3" t="s">
        <v>677</v>
      </c>
      <c r="U148" s="3"/>
      <c r="V148" s="3"/>
      <c r="W148" s="3"/>
      <c r="X148" s="295" t="s">
        <v>703</v>
      </c>
      <c r="Y148" s="294"/>
      <c r="Z148" s="294"/>
      <c r="AA148" s="3"/>
      <c r="AB148" s="3"/>
      <c r="AC148" s="3"/>
      <c r="AD148" s="3"/>
      <c r="AE148" s="3"/>
      <c r="AF148" s="3"/>
      <c r="AG148" s="28"/>
      <c r="AH148" s="36"/>
      <c r="AI148" s="3"/>
      <c r="AJ148" s="3"/>
      <c r="AK148" s="28"/>
      <c r="AL148" s="3"/>
      <c r="AM148" s="3"/>
      <c r="AN148" s="3"/>
      <c r="AO148" s="29"/>
    </row>
    <row r="149" spans="1:41">
      <c r="A149" s="457"/>
      <c r="B149" s="488"/>
      <c r="C149" s="493"/>
      <c r="D149" s="494"/>
      <c r="E149" s="495"/>
      <c r="F149" s="305"/>
      <c r="G149" s="304"/>
      <c r="H149" s="304"/>
      <c r="I149" s="304"/>
      <c r="J149" s="304"/>
      <c r="K149" s="303"/>
      <c r="L149" s="36" t="s">
        <v>702</v>
      </c>
      <c r="M149" s="3"/>
      <c r="N149" s="3"/>
      <c r="O149" s="3"/>
      <c r="P149" s="3"/>
      <c r="Q149" s="3"/>
      <c r="R149" s="3"/>
      <c r="S149" s="3"/>
      <c r="T149" s="3"/>
      <c r="U149" s="3"/>
      <c r="V149" s="3"/>
      <c r="W149" s="3"/>
      <c r="X149" s="3"/>
      <c r="Y149" s="3"/>
      <c r="Z149" s="3"/>
      <c r="AA149" s="3"/>
      <c r="AB149" s="3"/>
      <c r="AC149" s="3"/>
      <c r="AD149" s="3"/>
      <c r="AE149" s="3"/>
      <c r="AF149" s="3"/>
      <c r="AG149" s="28"/>
      <c r="AH149" s="36"/>
      <c r="AI149" s="3"/>
      <c r="AJ149" s="3"/>
      <c r="AK149" s="28"/>
      <c r="AL149" s="3"/>
      <c r="AM149" s="5"/>
      <c r="AN149" s="12" t="s">
        <v>566</v>
      </c>
      <c r="AO149" s="29"/>
    </row>
    <row r="150" spans="1:41">
      <c r="A150" s="457"/>
      <c r="B150" s="488"/>
      <c r="C150" s="493"/>
      <c r="D150" s="494"/>
      <c r="E150" s="495"/>
      <c r="F150" s="305"/>
      <c r="G150" s="304"/>
      <c r="H150" s="304"/>
      <c r="I150" s="304"/>
      <c r="J150" s="304"/>
      <c r="K150" s="303"/>
      <c r="L150" s="23" t="s">
        <v>701</v>
      </c>
      <c r="M150" s="3"/>
      <c r="N150" s="3"/>
      <c r="O150" s="3"/>
      <c r="P150" s="3"/>
      <c r="Q150" s="3"/>
      <c r="R150" s="3"/>
      <c r="S150" s="3"/>
      <c r="T150" s="3"/>
      <c r="U150" s="3"/>
      <c r="V150" s="3"/>
      <c r="W150" s="3"/>
      <c r="X150" s="3"/>
      <c r="Y150" s="3"/>
      <c r="Z150" s="3"/>
      <c r="AA150" s="3"/>
      <c r="AB150" s="3"/>
      <c r="AC150" s="3"/>
      <c r="AD150" s="3"/>
      <c r="AE150" s="3"/>
      <c r="AF150" s="3"/>
      <c r="AG150" s="28"/>
      <c r="AH150" s="36"/>
      <c r="AI150" s="3"/>
      <c r="AJ150" s="3"/>
      <c r="AK150" s="28"/>
      <c r="AL150" s="3"/>
      <c r="AM150" s="3"/>
      <c r="AN150" s="3"/>
      <c r="AO150" s="29"/>
    </row>
    <row r="151" spans="1:41">
      <c r="A151" s="457"/>
      <c r="B151" s="488"/>
      <c r="C151" s="493"/>
      <c r="D151" s="494"/>
      <c r="E151" s="495"/>
      <c r="F151" s="305"/>
      <c r="G151" s="304"/>
      <c r="H151" s="304"/>
      <c r="I151" s="304"/>
      <c r="J151" s="304"/>
      <c r="K151" s="303"/>
      <c r="L151" s="36"/>
      <c r="M151" s="234" t="s">
        <v>14</v>
      </c>
      <c r="N151" s="454"/>
      <c r="O151" s="454"/>
      <c r="P151" s="454"/>
      <c r="Q151" s="454"/>
      <c r="R151" s="454"/>
      <c r="S151" s="234" t="s">
        <v>15</v>
      </c>
      <c r="T151" s="3" t="s">
        <v>677</v>
      </c>
      <c r="U151" s="3"/>
      <c r="V151" s="3"/>
      <c r="W151" s="3"/>
      <c r="X151" s="295" t="s">
        <v>700</v>
      </c>
      <c r="Y151" s="294"/>
      <c r="Z151" s="294"/>
      <c r="AA151" s="3"/>
      <c r="AB151" s="3"/>
      <c r="AC151" s="3"/>
      <c r="AD151" s="3"/>
      <c r="AE151" s="3"/>
      <c r="AF151" s="3"/>
      <c r="AG151" s="28"/>
      <c r="AH151" s="36"/>
      <c r="AI151" s="3"/>
      <c r="AJ151" s="3"/>
      <c r="AK151" s="28"/>
      <c r="AL151" s="3"/>
      <c r="AM151" s="3"/>
      <c r="AN151" s="3"/>
      <c r="AO151" s="29"/>
    </row>
    <row r="152" spans="1:41">
      <c r="A152" s="457"/>
      <c r="B152" s="488"/>
      <c r="C152" s="493"/>
      <c r="D152" s="494"/>
      <c r="E152" s="495"/>
      <c r="F152" s="36"/>
      <c r="G152" s="3"/>
      <c r="H152" s="3"/>
      <c r="I152" s="3"/>
      <c r="J152" s="3"/>
      <c r="K152" s="28"/>
      <c r="L152" s="36" t="s">
        <v>699</v>
      </c>
      <c r="M152" s="3"/>
      <c r="N152" s="3"/>
      <c r="O152" s="3"/>
      <c r="P152" s="3"/>
      <c r="Q152" s="3"/>
      <c r="R152" s="3"/>
      <c r="S152" s="3"/>
      <c r="T152" s="3"/>
      <c r="U152" s="3"/>
      <c r="V152" s="3"/>
      <c r="W152" s="3"/>
      <c r="X152" s="3"/>
      <c r="Y152" s="3"/>
      <c r="Z152" s="3"/>
      <c r="AA152" s="3"/>
      <c r="AB152" s="3"/>
      <c r="AC152" s="3"/>
      <c r="AD152" s="3"/>
      <c r="AE152" s="3"/>
      <c r="AF152" s="3"/>
      <c r="AG152" s="28"/>
      <c r="AH152" s="36"/>
      <c r="AI152" s="3"/>
      <c r="AJ152" s="3"/>
      <c r="AK152" s="28"/>
      <c r="AL152" s="3"/>
      <c r="AM152" s="12"/>
      <c r="AN152" s="12"/>
      <c r="AO152" s="29"/>
    </row>
    <row r="153" spans="1:41">
      <c r="A153" s="457"/>
      <c r="B153" s="488"/>
      <c r="C153" s="493"/>
      <c r="D153" s="494"/>
      <c r="E153" s="495"/>
      <c r="F153" s="36"/>
      <c r="G153" s="3"/>
      <c r="H153" s="3"/>
      <c r="I153" s="3"/>
      <c r="J153" s="3"/>
      <c r="K153" s="28"/>
      <c r="L153" s="36" t="s">
        <v>698</v>
      </c>
      <c r="M153" s="3"/>
      <c r="N153" s="3"/>
      <c r="O153" s="3"/>
      <c r="P153" s="3"/>
      <c r="Q153" s="3"/>
      <c r="R153" s="3"/>
      <c r="S153" s="3"/>
      <c r="T153" s="3"/>
      <c r="U153" s="3"/>
      <c r="V153" s="3"/>
      <c r="W153" s="3"/>
      <c r="X153" s="3"/>
      <c r="Y153" s="3"/>
      <c r="Z153" s="3"/>
      <c r="AA153" s="3"/>
      <c r="AB153" s="3"/>
      <c r="AC153" s="3"/>
      <c r="AD153" s="3"/>
      <c r="AE153" s="3"/>
      <c r="AF153" s="3"/>
      <c r="AG153" s="28"/>
      <c r="AH153" s="36"/>
      <c r="AI153" s="3"/>
      <c r="AJ153" s="3"/>
      <c r="AK153" s="28"/>
      <c r="AL153" s="3"/>
      <c r="AM153" s="12"/>
      <c r="AN153" s="12"/>
      <c r="AO153" s="29"/>
    </row>
    <row r="154" spans="1:41">
      <c r="A154" s="457"/>
      <c r="B154" s="488"/>
      <c r="C154" s="493"/>
      <c r="D154" s="494"/>
      <c r="E154" s="495"/>
      <c r="F154" s="36"/>
      <c r="G154" s="3"/>
      <c r="H154" s="3"/>
      <c r="I154" s="3"/>
      <c r="J154" s="3"/>
      <c r="K154" s="28"/>
      <c r="L154" s="36"/>
      <c r="M154" s="234" t="s">
        <v>14</v>
      </c>
      <c r="N154" s="499" t="str">
        <f>IF(N148="","",N148-N151)</f>
        <v/>
      </c>
      <c r="O154" s="499"/>
      <c r="P154" s="499"/>
      <c r="Q154" s="499"/>
      <c r="R154" s="499"/>
      <c r="S154" s="234" t="s">
        <v>15</v>
      </c>
      <c r="T154" s="3" t="s">
        <v>677</v>
      </c>
      <c r="U154" s="3"/>
      <c r="V154" s="3"/>
      <c r="W154" s="3"/>
      <c r="X154" s="295" t="s">
        <v>697</v>
      </c>
      <c r="Y154" s="294"/>
      <c r="Z154" s="294"/>
      <c r="AA154" s="294"/>
      <c r="AB154" s="294"/>
      <c r="AC154" s="294"/>
      <c r="AD154" s="3"/>
      <c r="AE154" s="3"/>
      <c r="AF154" s="3"/>
      <c r="AG154" s="28"/>
      <c r="AH154" s="36"/>
      <c r="AI154" s="3"/>
      <c r="AJ154" s="3"/>
      <c r="AK154" s="28"/>
      <c r="AO154" s="29"/>
    </row>
    <row r="155" spans="1:41">
      <c r="A155" s="457"/>
      <c r="B155" s="488"/>
      <c r="C155" s="493"/>
      <c r="D155" s="494"/>
      <c r="E155" s="495"/>
      <c r="F155" s="36"/>
      <c r="G155" s="3"/>
      <c r="H155" s="3"/>
      <c r="I155" s="3"/>
      <c r="J155" s="3"/>
      <c r="K155" s="28"/>
      <c r="L155" s="36" t="s">
        <v>692</v>
      </c>
      <c r="M155" s="3"/>
      <c r="N155" s="3"/>
      <c r="O155" s="3"/>
      <c r="P155" s="3"/>
      <c r="Q155" s="3"/>
      <c r="R155" s="3"/>
      <c r="S155" s="3"/>
      <c r="T155" s="3"/>
      <c r="U155" s="3"/>
      <c r="V155" s="3"/>
      <c r="W155" s="3"/>
      <c r="X155" s="3"/>
      <c r="Y155" s="3"/>
      <c r="Z155" s="3"/>
      <c r="AA155" s="3"/>
      <c r="AB155" s="3"/>
      <c r="AC155" s="3"/>
      <c r="AD155" s="3"/>
      <c r="AE155" s="3"/>
      <c r="AF155" s="3"/>
      <c r="AG155" s="28"/>
      <c r="AH155" s="36"/>
      <c r="AI155" s="3"/>
      <c r="AJ155" s="3"/>
      <c r="AK155" s="28"/>
      <c r="AL155" s="3"/>
      <c r="AM155" s="12"/>
      <c r="AN155" s="12"/>
      <c r="AO155" s="29"/>
    </row>
    <row r="156" spans="1:41">
      <c r="A156" s="457"/>
      <c r="B156" s="488"/>
      <c r="C156" s="493"/>
      <c r="D156" s="494"/>
      <c r="E156" s="495"/>
      <c r="F156" s="36"/>
      <c r="G156" s="3"/>
      <c r="H156" s="3"/>
      <c r="I156" s="3"/>
      <c r="J156" s="3"/>
      <c r="K156" s="28"/>
      <c r="L156" s="36" t="s">
        <v>696</v>
      </c>
      <c r="M156" s="3"/>
      <c r="N156" s="3"/>
      <c r="O156" s="3"/>
      <c r="P156" s="3"/>
      <c r="Q156" s="3"/>
      <c r="R156" s="3"/>
      <c r="S156" s="3"/>
      <c r="T156" s="3"/>
      <c r="U156" s="3"/>
      <c r="V156" s="3"/>
      <c r="W156" s="3"/>
      <c r="X156" s="3"/>
      <c r="Y156" s="3"/>
      <c r="Z156" s="3"/>
      <c r="AA156" s="3"/>
      <c r="AB156" s="3"/>
      <c r="AC156" s="3"/>
      <c r="AD156" s="3"/>
      <c r="AE156" s="3"/>
      <c r="AF156" s="3"/>
      <c r="AG156" s="28"/>
      <c r="AH156" s="36"/>
      <c r="AI156" s="3"/>
      <c r="AJ156" s="3"/>
      <c r="AK156" s="28"/>
      <c r="AL156" s="3"/>
      <c r="AM156" s="3"/>
      <c r="AN156" s="3"/>
      <c r="AO156" s="29"/>
    </row>
    <row r="157" spans="1:41">
      <c r="A157" s="457"/>
      <c r="B157" s="488"/>
      <c r="C157" s="493"/>
      <c r="D157" s="494"/>
      <c r="E157" s="495"/>
      <c r="F157" s="36"/>
      <c r="G157" s="3"/>
      <c r="H157" s="3"/>
      <c r="I157" s="3"/>
      <c r="J157" s="3"/>
      <c r="K157" s="28"/>
      <c r="L157" s="36" t="s">
        <v>690</v>
      </c>
      <c r="M157" s="3"/>
      <c r="N157" s="3"/>
      <c r="O157" s="3"/>
      <c r="P157" s="3"/>
      <c r="Q157" s="3"/>
      <c r="R157" s="3"/>
      <c r="S157" s="3"/>
      <c r="T157" s="3"/>
      <c r="U157" s="3"/>
      <c r="V157" s="3"/>
      <c r="W157" s="3"/>
      <c r="X157" s="3"/>
      <c r="Y157" s="3"/>
      <c r="Z157" s="3"/>
      <c r="AA157" s="3"/>
      <c r="AB157" s="3"/>
      <c r="AC157" s="3"/>
      <c r="AD157" s="3"/>
      <c r="AE157" s="3"/>
      <c r="AF157" s="3"/>
      <c r="AG157" s="28"/>
      <c r="AH157" s="36"/>
      <c r="AI157" s="3"/>
      <c r="AJ157" s="3"/>
      <c r="AK157" s="28"/>
      <c r="AL157" s="3"/>
      <c r="AM157" s="3"/>
      <c r="AN157" s="3"/>
      <c r="AO157" s="29"/>
    </row>
    <row r="158" spans="1:41">
      <c r="A158" s="457"/>
      <c r="B158" s="488"/>
      <c r="C158" s="493"/>
      <c r="D158" s="494"/>
      <c r="E158" s="495"/>
      <c r="F158" s="36"/>
      <c r="G158" s="3"/>
      <c r="H158" s="3"/>
      <c r="I158" s="3"/>
      <c r="J158" s="3"/>
      <c r="K158" s="28"/>
      <c r="L158" s="36"/>
      <c r="M158" s="234" t="s">
        <v>14</v>
      </c>
      <c r="N158" s="500" t="str">
        <f>IF(N148="","",ROUNDDOWN(N154/N148*100,0))</f>
        <v/>
      </c>
      <c r="O158" s="500"/>
      <c r="P158" s="500"/>
      <c r="Q158" s="500"/>
      <c r="R158" s="500"/>
      <c r="S158" s="234" t="s">
        <v>15</v>
      </c>
      <c r="T158" s="3" t="s">
        <v>667</v>
      </c>
      <c r="U158" s="3"/>
      <c r="V158" s="3"/>
      <c r="W158" s="3"/>
      <c r="X158" s="295" t="s">
        <v>695</v>
      </c>
      <c r="Y158" s="294"/>
      <c r="Z158" s="294"/>
      <c r="AA158" s="294"/>
      <c r="AB158" s="294"/>
      <c r="AC158" s="294"/>
      <c r="AD158" s="294"/>
      <c r="AE158" s="294"/>
      <c r="AF158" s="294"/>
      <c r="AG158" s="28"/>
      <c r="AH158" s="36"/>
      <c r="AI158" s="3"/>
      <c r="AJ158" s="3"/>
      <c r="AK158" s="28"/>
      <c r="AL158" s="3"/>
      <c r="AM158" s="3"/>
      <c r="AN158" s="3"/>
      <c r="AO158" s="29"/>
    </row>
    <row r="159" spans="1:41">
      <c r="A159" s="457"/>
      <c r="B159" s="488"/>
      <c r="C159" s="493"/>
      <c r="D159" s="494"/>
      <c r="E159" s="495"/>
      <c r="F159" s="36"/>
      <c r="G159" s="3"/>
      <c r="H159" s="3"/>
      <c r="I159" s="3"/>
      <c r="J159" s="3"/>
      <c r="K159" s="28"/>
      <c r="L159" s="37"/>
      <c r="M159" s="38" t="s">
        <v>673</v>
      </c>
      <c r="N159" s="296"/>
      <c r="O159" s="296"/>
      <c r="P159" s="296"/>
      <c r="Q159" s="296"/>
      <c r="R159" s="296"/>
      <c r="S159" s="265"/>
      <c r="T159" s="38"/>
      <c r="U159" s="38"/>
      <c r="V159" s="38"/>
      <c r="W159" s="38"/>
      <c r="X159" s="267"/>
      <c r="Y159" s="38"/>
      <c r="Z159" s="38"/>
      <c r="AA159" s="38"/>
      <c r="AB159" s="38"/>
      <c r="AC159" s="38"/>
      <c r="AD159" s="38"/>
      <c r="AE159" s="38"/>
      <c r="AF159" s="38"/>
      <c r="AG159" s="39"/>
      <c r="AH159" s="36"/>
      <c r="AI159" s="3"/>
      <c r="AJ159" s="3"/>
      <c r="AK159" s="28"/>
      <c r="AL159" s="3"/>
      <c r="AM159" s="3"/>
      <c r="AN159" s="3"/>
      <c r="AO159" s="29"/>
    </row>
    <row r="160" spans="1:41">
      <c r="A160" s="457"/>
      <c r="B160" s="488"/>
      <c r="C160" s="493"/>
      <c r="D160" s="494"/>
      <c r="E160" s="495"/>
      <c r="F160" s="36"/>
      <c r="G160" s="3"/>
      <c r="H160" s="3"/>
      <c r="I160" s="3"/>
      <c r="J160" s="3"/>
      <c r="K160" s="28"/>
      <c r="L160" s="40"/>
      <c r="M160" s="26" t="s">
        <v>672</v>
      </c>
      <c r="N160" s="26"/>
      <c r="O160" s="26"/>
      <c r="P160" s="26"/>
      <c r="Q160" s="26"/>
      <c r="R160" s="26"/>
      <c r="S160" s="26"/>
      <c r="T160" s="26"/>
      <c r="U160" s="26"/>
      <c r="V160" s="26"/>
      <c r="W160" s="3"/>
      <c r="X160" s="18"/>
      <c r="Y160" s="3"/>
      <c r="Z160" s="3"/>
      <c r="AA160" s="3"/>
      <c r="AB160" s="3"/>
      <c r="AC160" s="3"/>
      <c r="AD160" s="3"/>
      <c r="AE160" s="3"/>
      <c r="AF160" s="3"/>
      <c r="AG160" s="3"/>
      <c r="AH160" s="36"/>
      <c r="AI160" s="3"/>
      <c r="AJ160" s="3"/>
      <c r="AK160" s="28"/>
      <c r="AL160" s="3"/>
      <c r="AM160" s="3"/>
      <c r="AN160" s="3"/>
      <c r="AO160" s="29"/>
    </row>
    <row r="161" spans="1:41">
      <c r="A161" s="457"/>
      <c r="B161" s="488"/>
      <c r="C161" s="493"/>
      <c r="D161" s="494"/>
      <c r="E161" s="495"/>
      <c r="F161" s="36"/>
      <c r="G161" s="3"/>
      <c r="H161" s="3"/>
      <c r="I161" s="3"/>
      <c r="J161" s="3"/>
      <c r="K161" s="28"/>
      <c r="L161" s="3" t="s">
        <v>694</v>
      </c>
      <c r="M161" s="3"/>
      <c r="N161" s="3"/>
      <c r="O161" s="3"/>
      <c r="P161" s="3"/>
      <c r="Q161" s="3"/>
      <c r="R161" s="3"/>
      <c r="S161" s="3"/>
      <c r="T161" s="3"/>
      <c r="U161" s="3"/>
      <c r="V161" s="3"/>
      <c r="W161" s="3"/>
      <c r="X161" s="3"/>
      <c r="Y161" s="3"/>
      <c r="Z161" s="3"/>
      <c r="AA161" s="3"/>
      <c r="AB161" s="3"/>
      <c r="AC161" s="3"/>
      <c r="AD161" s="3"/>
      <c r="AE161" s="3"/>
      <c r="AF161" s="3"/>
      <c r="AG161" s="3"/>
      <c r="AH161" s="36"/>
      <c r="AI161" s="3"/>
      <c r="AJ161" s="3"/>
      <c r="AK161" s="28"/>
      <c r="AL161" s="3"/>
      <c r="AM161" s="3"/>
      <c r="AN161" s="3"/>
      <c r="AO161" s="29"/>
    </row>
    <row r="162" spans="1:41">
      <c r="A162" s="457"/>
      <c r="B162" s="488"/>
      <c r="C162" s="493"/>
      <c r="D162" s="494"/>
      <c r="E162" s="495"/>
      <c r="F162" s="36"/>
      <c r="G162" s="3"/>
      <c r="H162" s="3"/>
      <c r="I162" s="3"/>
      <c r="J162" s="3"/>
      <c r="K162" s="28"/>
      <c r="L162" s="36"/>
      <c r="M162" s="234" t="s">
        <v>14</v>
      </c>
      <c r="N162" s="501"/>
      <c r="O162" s="501"/>
      <c r="P162" s="501"/>
      <c r="Q162" s="501"/>
      <c r="R162" s="501"/>
      <c r="S162" s="234" t="s">
        <v>15</v>
      </c>
      <c r="T162" s="3"/>
      <c r="U162" s="3"/>
      <c r="V162" s="3"/>
      <c r="W162" s="3"/>
      <c r="X162" s="295" t="s">
        <v>693</v>
      </c>
      <c r="Y162" s="294"/>
      <c r="Z162" s="294"/>
      <c r="AA162" s="3"/>
      <c r="AB162" s="3"/>
      <c r="AC162" s="3"/>
      <c r="AD162" s="3"/>
      <c r="AE162" s="3"/>
      <c r="AF162" s="3"/>
      <c r="AG162" s="3"/>
      <c r="AH162" s="36"/>
      <c r="AI162" s="3"/>
      <c r="AJ162" s="3"/>
      <c r="AK162" s="28"/>
      <c r="AL162" s="3"/>
      <c r="AM162" s="3"/>
      <c r="AN162" s="3"/>
      <c r="AO162" s="29"/>
    </row>
    <row r="163" spans="1:41">
      <c r="A163" s="457"/>
      <c r="B163" s="488"/>
      <c r="C163" s="493"/>
      <c r="D163" s="494"/>
      <c r="E163" s="495"/>
      <c r="F163" s="36"/>
      <c r="G163" s="3"/>
      <c r="H163" s="3"/>
      <c r="I163" s="3"/>
      <c r="J163" s="3"/>
      <c r="K163" s="28"/>
      <c r="L163" s="36" t="s">
        <v>692</v>
      </c>
      <c r="M163" s="234"/>
      <c r="N163" s="293"/>
      <c r="O163" s="293"/>
      <c r="P163" s="293"/>
      <c r="Q163" s="293"/>
      <c r="R163" s="293"/>
      <c r="S163" s="234"/>
      <c r="T163" s="3"/>
      <c r="U163" s="3"/>
      <c r="V163" s="3"/>
      <c r="W163" s="3"/>
      <c r="X163" s="18"/>
      <c r="Y163" s="3"/>
      <c r="Z163" s="3"/>
      <c r="AA163" s="3"/>
      <c r="AB163" s="3"/>
      <c r="AC163" s="3"/>
      <c r="AD163" s="3"/>
      <c r="AE163" s="3"/>
      <c r="AF163" s="3"/>
      <c r="AG163" s="3"/>
      <c r="AH163" s="36"/>
      <c r="AI163" s="3"/>
      <c r="AJ163" s="3"/>
      <c r="AK163" s="28"/>
      <c r="AL163" s="3"/>
      <c r="AM163" s="3"/>
      <c r="AN163" s="3"/>
      <c r="AO163" s="29"/>
    </row>
    <row r="164" spans="1:41">
      <c r="A164" s="457"/>
      <c r="B164" s="488"/>
      <c r="C164" s="493"/>
      <c r="D164" s="494"/>
      <c r="E164" s="495"/>
      <c r="F164" s="36"/>
      <c r="G164" s="3"/>
      <c r="H164" s="3"/>
      <c r="I164" s="3"/>
      <c r="J164" s="3"/>
      <c r="K164" s="28"/>
      <c r="L164" s="36" t="s">
        <v>691</v>
      </c>
      <c r="M164" s="234"/>
      <c r="N164" s="293"/>
      <c r="O164" s="293"/>
      <c r="P164" s="293"/>
      <c r="Q164" s="293"/>
      <c r="R164" s="293"/>
      <c r="S164" s="234"/>
      <c r="T164" s="3"/>
      <c r="U164" s="3"/>
      <c r="V164" s="3"/>
      <c r="W164" s="3"/>
      <c r="X164" s="18"/>
      <c r="Y164" s="3"/>
      <c r="Z164" s="3"/>
      <c r="AA164" s="3"/>
      <c r="AB164" s="3"/>
      <c r="AC164" s="3"/>
      <c r="AD164" s="3"/>
      <c r="AE164" s="3"/>
      <c r="AF164" s="3"/>
      <c r="AG164" s="3"/>
      <c r="AH164" s="36"/>
      <c r="AI164" s="3"/>
      <c r="AJ164" s="3"/>
      <c r="AK164" s="28"/>
      <c r="AL164" s="3"/>
      <c r="AM164" s="3"/>
      <c r="AN164" s="3"/>
      <c r="AO164" s="29"/>
    </row>
    <row r="165" spans="1:41">
      <c r="A165" s="457"/>
      <c r="B165" s="488"/>
      <c r="C165" s="493"/>
      <c r="D165" s="494"/>
      <c r="E165" s="495"/>
      <c r="F165" s="36"/>
      <c r="G165" s="3"/>
      <c r="H165" s="3"/>
      <c r="I165" s="3"/>
      <c r="J165" s="3"/>
      <c r="K165" s="28"/>
      <c r="L165" s="36" t="s">
        <v>690</v>
      </c>
      <c r="M165" s="234"/>
      <c r="N165" s="293"/>
      <c r="O165" s="293"/>
      <c r="P165" s="293"/>
      <c r="Q165" s="293"/>
      <c r="R165" s="293"/>
      <c r="S165" s="234"/>
      <c r="T165" s="3"/>
      <c r="U165" s="3"/>
      <c r="V165" s="3"/>
      <c r="W165" s="3"/>
      <c r="X165" s="18"/>
      <c r="Y165" s="3"/>
      <c r="Z165" s="3"/>
      <c r="AA165" s="3"/>
      <c r="AB165" s="3"/>
      <c r="AC165" s="3"/>
      <c r="AD165" s="3"/>
      <c r="AE165" s="3"/>
      <c r="AF165" s="3"/>
      <c r="AG165" s="3"/>
      <c r="AH165" s="36"/>
      <c r="AI165" s="3"/>
      <c r="AJ165" s="3"/>
      <c r="AK165" s="28"/>
      <c r="AL165" s="3"/>
      <c r="AM165" s="3"/>
      <c r="AN165" s="3"/>
      <c r="AO165" s="29"/>
    </row>
    <row r="166" spans="1:41">
      <c r="A166" s="457"/>
      <c r="B166" s="488"/>
      <c r="C166" s="493"/>
      <c r="D166" s="494"/>
      <c r="E166" s="495"/>
      <c r="F166" s="36"/>
      <c r="G166" s="3"/>
      <c r="H166" s="3"/>
      <c r="I166" s="3"/>
      <c r="J166" s="3"/>
      <c r="K166" s="28"/>
      <c r="L166" s="36"/>
      <c r="M166" s="265" t="s">
        <v>14</v>
      </c>
      <c r="N166" s="508" t="str">
        <f>IF(N162="","",(1-N162)*100)</f>
        <v/>
      </c>
      <c r="O166" s="508"/>
      <c r="P166" s="508"/>
      <c r="Q166" s="508"/>
      <c r="R166" s="508"/>
      <c r="S166" s="265" t="s">
        <v>15</v>
      </c>
      <c r="T166" s="38" t="s">
        <v>667</v>
      </c>
      <c r="U166" s="38"/>
      <c r="V166" s="38"/>
      <c r="W166" s="38"/>
      <c r="X166" s="302" t="s">
        <v>689</v>
      </c>
      <c r="Y166" s="301"/>
      <c r="Z166" s="301"/>
      <c r="AA166" s="301"/>
      <c r="AB166" s="301"/>
      <c r="AC166" s="301"/>
      <c r="AD166" s="301"/>
      <c r="AE166" s="301"/>
      <c r="AF166" s="301"/>
      <c r="AG166" s="300"/>
      <c r="AH166" s="37"/>
      <c r="AI166" s="38"/>
      <c r="AJ166" s="38"/>
      <c r="AK166" s="39"/>
      <c r="AL166" s="38"/>
      <c r="AM166" s="38"/>
      <c r="AN166" s="38"/>
      <c r="AO166" s="42"/>
    </row>
    <row r="167" spans="1:41">
      <c r="A167" s="457"/>
      <c r="B167" s="488"/>
      <c r="C167" s="493"/>
      <c r="D167" s="494"/>
      <c r="E167" s="495"/>
      <c r="F167" s="40"/>
      <c r="G167" s="309" t="s">
        <v>710</v>
      </c>
      <c r="H167" s="308"/>
      <c r="I167" s="308"/>
      <c r="J167" s="308"/>
      <c r="K167" s="307"/>
      <c r="L167" s="40"/>
      <c r="M167" s="26" t="s">
        <v>681</v>
      </c>
      <c r="N167" s="26"/>
      <c r="O167" s="26"/>
      <c r="P167" s="26"/>
      <c r="Q167" s="26"/>
      <c r="R167" s="26"/>
      <c r="S167" s="26"/>
      <c r="T167" s="26"/>
      <c r="U167" s="26"/>
      <c r="V167" s="26"/>
      <c r="W167" s="26"/>
      <c r="X167" s="26"/>
      <c r="Y167" s="26"/>
      <c r="Z167" s="26"/>
      <c r="AA167" s="26"/>
      <c r="AB167" s="26"/>
      <c r="AC167" s="26"/>
      <c r="AD167" s="26"/>
      <c r="AE167" s="26"/>
      <c r="AF167" s="26"/>
      <c r="AG167" s="35"/>
      <c r="AH167" s="40"/>
      <c r="AI167" s="26" t="s">
        <v>21</v>
      </c>
      <c r="AJ167" s="26"/>
      <c r="AK167" s="35"/>
      <c r="AL167" s="26"/>
      <c r="AM167" s="26"/>
      <c r="AN167" s="26"/>
      <c r="AO167" s="41"/>
    </row>
    <row r="168" spans="1:41">
      <c r="A168" s="457"/>
      <c r="B168" s="488"/>
      <c r="C168" s="493"/>
      <c r="D168" s="494"/>
      <c r="E168" s="495"/>
      <c r="F168" s="36"/>
      <c r="G168" s="306"/>
      <c r="H168" s="304"/>
      <c r="I168" s="304"/>
      <c r="J168" s="304"/>
      <c r="K168" s="303"/>
      <c r="L168" s="36" t="s">
        <v>704</v>
      </c>
      <c r="M168" s="3"/>
      <c r="N168" s="3"/>
      <c r="O168" s="3"/>
      <c r="P168" s="3"/>
      <c r="Q168" s="3"/>
      <c r="R168" s="3"/>
      <c r="S168" s="3"/>
      <c r="T168" s="3"/>
      <c r="U168" s="3"/>
      <c r="V168" s="3"/>
      <c r="W168" s="3"/>
      <c r="X168" s="3"/>
      <c r="Y168" s="3"/>
      <c r="Z168" s="3"/>
      <c r="AA168" s="3"/>
      <c r="AB168" s="3"/>
      <c r="AC168" s="3"/>
      <c r="AD168" s="3"/>
      <c r="AE168" s="3"/>
      <c r="AF168" s="3"/>
      <c r="AG168" s="28"/>
      <c r="AH168" s="27"/>
      <c r="AI168" s="3"/>
      <c r="AJ168" s="3"/>
      <c r="AK168" s="28"/>
      <c r="AL168" s="3"/>
      <c r="AM168" s="3"/>
      <c r="AN168" s="3"/>
      <c r="AO168" s="29"/>
    </row>
    <row r="169" spans="1:41">
      <c r="A169" s="457"/>
      <c r="B169" s="488"/>
      <c r="C169" s="493"/>
      <c r="D169" s="494"/>
      <c r="E169" s="495"/>
      <c r="F169" s="36"/>
      <c r="G169" s="306"/>
      <c r="H169" s="304"/>
      <c r="I169" s="304"/>
      <c r="J169" s="304"/>
      <c r="K169" s="303"/>
      <c r="L169" s="36"/>
      <c r="M169" s="234" t="s">
        <v>14</v>
      </c>
      <c r="N169" s="454"/>
      <c r="O169" s="454"/>
      <c r="P169" s="454"/>
      <c r="Q169" s="454"/>
      <c r="R169" s="454"/>
      <c r="S169" s="234" t="s">
        <v>15</v>
      </c>
      <c r="T169" s="3" t="s">
        <v>677</v>
      </c>
      <c r="U169" s="3"/>
      <c r="V169" s="3"/>
      <c r="W169" s="3"/>
      <c r="X169" s="295" t="s">
        <v>703</v>
      </c>
      <c r="Y169" s="294"/>
      <c r="Z169" s="294"/>
      <c r="AA169" s="3"/>
      <c r="AB169" s="3"/>
      <c r="AC169" s="3"/>
      <c r="AD169" s="3"/>
      <c r="AE169" s="3"/>
      <c r="AF169" s="3"/>
      <c r="AG169" s="28"/>
      <c r="AH169" s="36"/>
      <c r="AI169" s="3"/>
      <c r="AJ169" s="3"/>
      <c r="AK169" s="28"/>
      <c r="AL169" s="3"/>
      <c r="AM169" s="3"/>
      <c r="AN169" s="3"/>
      <c r="AO169" s="29"/>
    </row>
    <row r="170" spans="1:41">
      <c r="A170" s="457"/>
      <c r="B170" s="488"/>
      <c r="C170" s="493"/>
      <c r="D170" s="494"/>
      <c r="E170" s="495"/>
      <c r="F170" s="305"/>
      <c r="G170" s="304"/>
      <c r="H170" s="304"/>
      <c r="I170" s="304"/>
      <c r="J170" s="304"/>
      <c r="K170" s="303"/>
      <c r="L170" s="36" t="s">
        <v>702</v>
      </c>
      <c r="M170" s="3"/>
      <c r="N170" s="3"/>
      <c r="O170" s="3"/>
      <c r="P170" s="3"/>
      <c r="Q170" s="3"/>
      <c r="R170" s="3"/>
      <c r="S170" s="3"/>
      <c r="T170" s="3"/>
      <c r="U170" s="3"/>
      <c r="V170" s="3"/>
      <c r="W170" s="3"/>
      <c r="X170" s="3"/>
      <c r="Y170" s="3"/>
      <c r="Z170" s="3"/>
      <c r="AA170" s="3"/>
      <c r="AB170" s="3"/>
      <c r="AC170" s="3"/>
      <c r="AD170" s="3"/>
      <c r="AE170" s="3"/>
      <c r="AF170" s="3"/>
      <c r="AG170" s="28"/>
      <c r="AH170" s="36"/>
      <c r="AI170" s="3"/>
      <c r="AJ170" s="3"/>
      <c r="AK170" s="28"/>
      <c r="AL170" s="3"/>
      <c r="AM170" s="5"/>
      <c r="AN170" s="12" t="s">
        <v>566</v>
      </c>
      <c r="AO170" s="29"/>
    </row>
    <row r="171" spans="1:41">
      <c r="A171" s="457"/>
      <c r="B171" s="488"/>
      <c r="C171" s="493"/>
      <c r="D171" s="494"/>
      <c r="E171" s="495"/>
      <c r="F171" s="305"/>
      <c r="G171" s="304"/>
      <c r="H171" s="304"/>
      <c r="I171" s="304"/>
      <c r="J171" s="304"/>
      <c r="K171" s="303"/>
      <c r="L171" s="23" t="s">
        <v>701</v>
      </c>
      <c r="M171" s="3"/>
      <c r="N171" s="3"/>
      <c r="O171" s="3"/>
      <c r="P171" s="3"/>
      <c r="Q171" s="3"/>
      <c r="R171" s="3"/>
      <c r="S171" s="3"/>
      <c r="T171" s="3"/>
      <c r="U171" s="3"/>
      <c r="V171" s="3"/>
      <c r="W171" s="3"/>
      <c r="X171" s="3"/>
      <c r="Y171" s="3"/>
      <c r="Z171" s="3"/>
      <c r="AA171" s="3"/>
      <c r="AB171" s="3"/>
      <c r="AC171" s="3"/>
      <c r="AD171" s="3"/>
      <c r="AE171" s="3"/>
      <c r="AF171" s="3"/>
      <c r="AG171" s="28"/>
      <c r="AH171" s="36"/>
      <c r="AI171" s="3"/>
      <c r="AJ171" s="3"/>
      <c r="AK171" s="28"/>
      <c r="AL171" s="3"/>
      <c r="AM171" s="3"/>
      <c r="AN171" s="3"/>
      <c r="AO171" s="29"/>
    </row>
    <row r="172" spans="1:41">
      <c r="A172" s="457"/>
      <c r="B172" s="488"/>
      <c r="C172" s="493"/>
      <c r="D172" s="494"/>
      <c r="E172" s="495"/>
      <c r="F172" s="305"/>
      <c r="G172" s="304"/>
      <c r="H172" s="304"/>
      <c r="I172" s="304"/>
      <c r="J172" s="304"/>
      <c r="K172" s="303"/>
      <c r="L172" s="36"/>
      <c r="M172" s="234" t="s">
        <v>14</v>
      </c>
      <c r="N172" s="454"/>
      <c r="O172" s="454"/>
      <c r="P172" s="454"/>
      <c r="Q172" s="454"/>
      <c r="R172" s="454"/>
      <c r="S172" s="234" t="s">
        <v>15</v>
      </c>
      <c r="T172" s="3" t="s">
        <v>677</v>
      </c>
      <c r="U172" s="3"/>
      <c r="V172" s="3"/>
      <c r="W172" s="3"/>
      <c r="X172" s="295" t="s">
        <v>700</v>
      </c>
      <c r="Y172" s="294"/>
      <c r="Z172" s="294"/>
      <c r="AA172" s="3"/>
      <c r="AB172" s="3"/>
      <c r="AC172" s="3"/>
      <c r="AD172" s="3"/>
      <c r="AE172" s="3"/>
      <c r="AF172" s="3"/>
      <c r="AG172" s="28"/>
      <c r="AH172" s="36"/>
      <c r="AI172" s="3"/>
      <c r="AJ172" s="3"/>
      <c r="AK172" s="28"/>
      <c r="AL172" s="3"/>
      <c r="AM172" s="3"/>
      <c r="AN172" s="3"/>
      <c r="AO172" s="29"/>
    </row>
    <row r="173" spans="1:41">
      <c r="A173" s="457"/>
      <c r="B173" s="488"/>
      <c r="C173" s="493"/>
      <c r="D173" s="494"/>
      <c r="E173" s="495"/>
      <c r="F173" s="36"/>
      <c r="G173" s="3"/>
      <c r="H173" s="3"/>
      <c r="I173" s="3"/>
      <c r="J173" s="3"/>
      <c r="K173" s="28"/>
      <c r="L173" s="36" t="s">
        <v>699</v>
      </c>
      <c r="M173" s="3"/>
      <c r="N173" s="3"/>
      <c r="O173" s="3"/>
      <c r="P173" s="3"/>
      <c r="Q173" s="3"/>
      <c r="R173" s="3"/>
      <c r="S173" s="3"/>
      <c r="T173" s="3"/>
      <c r="U173" s="3"/>
      <c r="V173" s="3"/>
      <c r="W173" s="3"/>
      <c r="X173" s="3"/>
      <c r="Y173" s="3"/>
      <c r="Z173" s="3"/>
      <c r="AA173" s="3"/>
      <c r="AB173" s="3"/>
      <c r="AC173" s="3"/>
      <c r="AD173" s="3"/>
      <c r="AE173" s="3"/>
      <c r="AF173" s="3"/>
      <c r="AG173" s="28"/>
      <c r="AH173" s="36"/>
      <c r="AI173" s="3"/>
      <c r="AJ173" s="3"/>
      <c r="AK173" s="28"/>
      <c r="AL173" s="3"/>
      <c r="AM173" s="12"/>
      <c r="AN173" s="12"/>
      <c r="AO173" s="29"/>
    </row>
    <row r="174" spans="1:41">
      <c r="A174" s="457"/>
      <c r="B174" s="488"/>
      <c r="C174" s="493"/>
      <c r="D174" s="494"/>
      <c r="E174" s="495"/>
      <c r="F174" s="36"/>
      <c r="G174" s="3"/>
      <c r="H174" s="3"/>
      <c r="I174" s="3"/>
      <c r="J174" s="3"/>
      <c r="K174" s="28"/>
      <c r="L174" s="36" t="s">
        <v>698</v>
      </c>
      <c r="M174" s="3"/>
      <c r="N174" s="3"/>
      <c r="O174" s="3"/>
      <c r="P174" s="3"/>
      <c r="Q174" s="3"/>
      <c r="R174" s="3"/>
      <c r="S174" s="3"/>
      <c r="T174" s="3"/>
      <c r="U174" s="3"/>
      <c r="V174" s="3"/>
      <c r="W174" s="3"/>
      <c r="X174" s="3"/>
      <c r="Y174" s="3"/>
      <c r="Z174" s="3"/>
      <c r="AA174" s="3"/>
      <c r="AB174" s="3"/>
      <c r="AC174" s="3"/>
      <c r="AD174" s="3"/>
      <c r="AE174" s="3"/>
      <c r="AF174" s="3"/>
      <c r="AG174" s="28"/>
      <c r="AH174" s="36"/>
      <c r="AI174" s="3"/>
      <c r="AJ174" s="3"/>
      <c r="AK174" s="28"/>
      <c r="AL174" s="3"/>
      <c r="AM174" s="12"/>
      <c r="AN174" s="12"/>
      <c r="AO174" s="29"/>
    </row>
    <row r="175" spans="1:41">
      <c r="A175" s="457"/>
      <c r="B175" s="488"/>
      <c r="C175" s="493"/>
      <c r="D175" s="494"/>
      <c r="E175" s="495"/>
      <c r="F175" s="36"/>
      <c r="G175" s="3"/>
      <c r="H175" s="3"/>
      <c r="I175" s="3"/>
      <c r="J175" s="3"/>
      <c r="K175" s="28"/>
      <c r="L175" s="36"/>
      <c r="M175" s="234" t="s">
        <v>14</v>
      </c>
      <c r="N175" s="499" t="str">
        <f>IF(N169="","",N169-N172)</f>
        <v/>
      </c>
      <c r="O175" s="499"/>
      <c r="P175" s="499"/>
      <c r="Q175" s="499"/>
      <c r="R175" s="499"/>
      <c r="S175" s="234" t="s">
        <v>15</v>
      </c>
      <c r="T175" s="3" t="s">
        <v>677</v>
      </c>
      <c r="U175" s="3"/>
      <c r="V175" s="3"/>
      <c r="W175" s="3"/>
      <c r="X175" s="295" t="s">
        <v>697</v>
      </c>
      <c r="Y175" s="294"/>
      <c r="Z175" s="294"/>
      <c r="AA175" s="294"/>
      <c r="AB175" s="294"/>
      <c r="AC175" s="294"/>
      <c r="AD175" s="3"/>
      <c r="AE175" s="3"/>
      <c r="AF175" s="3"/>
      <c r="AG175" s="28"/>
      <c r="AH175" s="36"/>
      <c r="AI175" s="3"/>
      <c r="AJ175" s="3"/>
      <c r="AK175" s="28"/>
      <c r="AO175" s="29"/>
    </row>
    <row r="176" spans="1:41">
      <c r="A176" s="457"/>
      <c r="B176" s="488"/>
      <c r="C176" s="493"/>
      <c r="D176" s="494"/>
      <c r="E176" s="495"/>
      <c r="F176" s="36"/>
      <c r="G176" s="3"/>
      <c r="H176" s="3"/>
      <c r="I176" s="3"/>
      <c r="J176" s="3"/>
      <c r="K176" s="28"/>
      <c r="L176" s="36" t="s">
        <v>692</v>
      </c>
      <c r="M176" s="3"/>
      <c r="N176" s="3"/>
      <c r="O176" s="3"/>
      <c r="P176" s="3"/>
      <c r="Q176" s="3"/>
      <c r="R176" s="3"/>
      <c r="S176" s="3"/>
      <c r="T176" s="3"/>
      <c r="U176" s="3"/>
      <c r="V176" s="3"/>
      <c r="W176" s="3"/>
      <c r="X176" s="3"/>
      <c r="Y176" s="3"/>
      <c r="Z176" s="3"/>
      <c r="AA176" s="3"/>
      <c r="AB176" s="3"/>
      <c r="AC176" s="3"/>
      <c r="AD176" s="3"/>
      <c r="AE176" s="3"/>
      <c r="AF176" s="3"/>
      <c r="AG176" s="28"/>
      <c r="AH176" s="36"/>
      <c r="AI176" s="3"/>
      <c r="AJ176" s="3"/>
      <c r="AK176" s="28"/>
      <c r="AL176" s="3"/>
      <c r="AM176" s="12"/>
      <c r="AN176" s="12"/>
      <c r="AO176" s="29"/>
    </row>
    <row r="177" spans="1:41">
      <c r="A177" s="457"/>
      <c r="B177" s="488"/>
      <c r="C177" s="493"/>
      <c r="D177" s="494"/>
      <c r="E177" s="495"/>
      <c r="F177" s="36"/>
      <c r="G177" s="3"/>
      <c r="H177" s="3"/>
      <c r="I177" s="3"/>
      <c r="J177" s="3"/>
      <c r="K177" s="28"/>
      <c r="L177" s="36" t="s">
        <v>696</v>
      </c>
      <c r="M177" s="3"/>
      <c r="N177" s="3"/>
      <c r="O177" s="3"/>
      <c r="P177" s="3"/>
      <c r="Q177" s="3"/>
      <c r="R177" s="3"/>
      <c r="S177" s="3"/>
      <c r="T177" s="3"/>
      <c r="U177" s="3"/>
      <c r="V177" s="3"/>
      <c r="W177" s="3"/>
      <c r="X177" s="3"/>
      <c r="Y177" s="3"/>
      <c r="Z177" s="3"/>
      <c r="AA177" s="3"/>
      <c r="AB177" s="3"/>
      <c r="AC177" s="3"/>
      <c r="AD177" s="3"/>
      <c r="AE177" s="3"/>
      <c r="AF177" s="3"/>
      <c r="AG177" s="28"/>
      <c r="AH177" s="36"/>
      <c r="AI177" s="3"/>
      <c r="AJ177" s="3"/>
      <c r="AK177" s="28"/>
      <c r="AL177" s="3"/>
      <c r="AM177" s="3"/>
      <c r="AN177" s="3"/>
      <c r="AO177" s="29"/>
    </row>
    <row r="178" spans="1:41">
      <c r="A178" s="457"/>
      <c r="B178" s="488"/>
      <c r="C178" s="493"/>
      <c r="D178" s="494"/>
      <c r="E178" s="495"/>
      <c r="F178" s="36"/>
      <c r="G178" s="3"/>
      <c r="H178" s="3"/>
      <c r="I178" s="3"/>
      <c r="J178" s="3"/>
      <c r="K178" s="28"/>
      <c r="L178" s="36" t="s">
        <v>690</v>
      </c>
      <c r="M178" s="3"/>
      <c r="N178" s="3"/>
      <c r="O178" s="3"/>
      <c r="P178" s="3"/>
      <c r="Q178" s="3"/>
      <c r="R178" s="3"/>
      <c r="S178" s="3"/>
      <c r="T178" s="3"/>
      <c r="U178" s="3"/>
      <c r="V178" s="3"/>
      <c r="W178" s="3"/>
      <c r="X178" s="3"/>
      <c r="Y178" s="3"/>
      <c r="Z178" s="3"/>
      <c r="AA178" s="3"/>
      <c r="AB178" s="3"/>
      <c r="AC178" s="3"/>
      <c r="AD178" s="3"/>
      <c r="AE178" s="3"/>
      <c r="AF178" s="3"/>
      <c r="AG178" s="28"/>
      <c r="AH178" s="36"/>
      <c r="AI178" s="3"/>
      <c r="AJ178" s="3"/>
      <c r="AK178" s="28"/>
      <c r="AL178" s="3"/>
      <c r="AM178" s="3"/>
      <c r="AN178" s="3"/>
      <c r="AO178" s="29"/>
    </row>
    <row r="179" spans="1:41">
      <c r="A179" s="457"/>
      <c r="B179" s="488"/>
      <c r="C179" s="493"/>
      <c r="D179" s="494"/>
      <c r="E179" s="495"/>
      <c r="F179" s="36"/>
      <c r="G179" s="3"/>
      <c r="H179" s="3"/>
      <c r="I179" s="3"/>
      <c r="J179" s="3"/>
      <c r="K179" s="28"/>
      <c r="L179" s="36"/>
      <c r="M179" s="234" t="s">
        <v>14</v>
      </c>
      <c r="N179" s="500" t="str">
        <f>IF(N169="","",ROUNDDOWN(N175/N169*100,0))</f>
        <v/>
      </c>
      <c r="O179" s="500"/>
      <c r="P179" s="500"/>
      <c r="Q179" s="500"/>
      <c r="R179" s="500"/>
      <c r="S179" s="234" t="s">
        <v>15</v>
      </c>
      <c r="T179" s="3" t="s">
        <v>667</v>
      </c>
      <c r="U179" s="3"/>
      <c r="V179" s="3"/>
      <c r="W179" s="3"/>
      <c r="X179" s="295" t="s">
        <v>695</v>
      </c>
      <c r="Y179" s="294"/>
      <c r="Z179" s="294"/>
      <c r="AA179" s="294"/>
      <c r="AB179" s="294"/>
      <c r="AC179" s="294"/>
      <c r="AD179" s="294"/>
      <c r="AE179" s="294"/>
      <c r="AF179" s="294"/>
      <c r="AG179" s="28"/>
      <c r="AH179" s="36"/>
      <c r="AI179" s="3"/>
      <c r="AJ179" s="3"/>
      <c r="AK179" s="28"/>
      <c r="AL179" s="3"/>
      <c r="AM179" s="3"/>
      <c r="AN179" s="3"/>
      <c r="AO179" s="29"/>
    </row>
    <row r="180" spans="1:41">
      <c r="A180" s="457"/>
      <c r="B180" s="488"/>
      <c r="C180" s="493"/>
      <c r="D180" s="494"/>
      <c r="E180" s="495"/>
      <c r="F180" s="36"/>
      <c r="G180" s="3"/>
      <c r="H180" s="3"/>
      <c r="I180" s="3"/>
      <c r="J180" s="3"/>
      <c r="K180" s="28"/>
      <c r="L180" s="37"/>
      <c r="M180" s="38" t="s">
        <v>673</v>
      </c>
      <c r="N180" s="296"/>
      <c r="O180" s="296"/>
      <c r="P180" s="296"/>
      <c r="Q180" s="296"/>
      <c r="R180" s="296"/>
      <c r="S180" s="265"/>
      <c r="T180" s="38"/>
      <c r="U180" s="38"/>
      <c r="V180" s="38"/>
      <c r="W180" s="38"/>
      <c r="X180" s="267"/>
      <c r="Y180" s="38"/>
      <c r="Z180" s="38"/>
      <c r="AA180" s="38"/>
      <c r="AB180" s="38"/>
      <c r="AC180" s="38"/>
      <c r="AD180" s="38"/>
      <c r="AE180" s="38"/>
      <c r="AF180" s="38"/>
      <c r="AG180" s="39"/>
      <c r="AH180" s="36"/>
      <c r="AI180" s="3"/>
      <c r="AJ180" s="3"/>
      <c r="AK180" s="28"/>
      <c r="AL180" s="3"/>
      <c r="AM180" s="3"/>
      <c r="AN180" s="3"/>
      <c r="AO180" s="29"/>
    </row>
    <row r="181" spans="1:41">
      <c r="A181" s="457"/>
      <c r="B181" s="488"/>
      <c r="C181" s="493"/>
      <c r="D181" s="494"/>
      <c r="E181" s="495"/>
      <c r="F181" s="36"/>
      <c r="G181" s="3"/>
      <c r="H181" s="3"/>
      <c r="I181" s="3"/>
      <c r="J181" s="3"/>
      <c r="K181" s="28"/>
      <c r="L181" s="40"/>
      <c r="M181" s="26" t="s">
        <v>672</v>
      </c>
      <c r="N181" s="26"/>
      <c r="O181" s="26"/>
      <c r="P181" s="26"/>
      <c r="Q181" s="26"/>
      <c r="R181" s="26"/>
      <c r="S181" s="26"/>
      <c r="T181" s="26"/>
      <c r="U181" s="26"/>
      <c r="V181" s="26"/>
      <c r="W181" s="3"/>
      <c r="X181" s="18"/>
      <c r="Y181" s="3"/>
      <c r="Z181" s="3"/>
      <c r="AA181" s="3"/>
      <c r="AB181" s="3"/>
      <c r="AC181" s="3"/>
      <c r="AD181" s="3"/>
      <c r="AE181" s="3"/>
      <c r="AF181" s="3"/>
      <c r="AG181" s="3"/>
      <c r="AH181" s="36"/>
      <c r="AI181" s="3"/>
      <c r="AJ181" s="3"/>
      <c r="AK181" s="28"/>
      <c r="AL181" s="3"/>
      <c r="AM181" s="3"/>
      <c r="AN181" s="3"/>
      <c r="AO181" s="29"/>
    </row>
    <row r="182" spans="1:41">
      <c r="A182" s="457"/>
      <c r="B182" s="488"/>
      <c r="C182" s="493"/>
      <c r="D182" s="494"/>
      <c r="E182" s="495"/>
      <c r="F182" s="36"/>
      <c r="G182" s="3"/>
      <c r="H182" s="3"/>
      <c r="I182" s="3"/>
      <c r="J182" s="3"/>
      <c r="K182" s="28"/>
      <c r="L182" s="3" t="s">
        <v>694</v>
      </c>
      <c r="M182" s="3"/>
      <c r="N182" s="3"/>
      <c r="O182" s="3"/>
      <c r="P182" s="3"/>
      <c r="Q182" s="3"/>
      <c r="R182" s="3"/>
      <c r="S182" s="3"/>
      <c r="T182" s="3"/>
      <c r="U182" s="3"/>
      <c r="V182" s="3"/>
      <c r="W182" s="3"/>
      <c r="X182" s="3"/>
      <c r="Y182" s="3"/>
      <c r="Z182" s="3"/>
      <c r="AA182" s="3"/>
      <c r="AB182" s="3"/>
      <c r="AC182" s="3"/>
      <c r="AD182" s="3"/>
      <c r="AE182" s="3"/>
      <c r="AF182" s="3"/>
      <c r="AG182" s="3"/>
      <c r="AH182" s="36"/>
      <c r="AI182" s="3"/>
      <c r="AJ182" s="3"/>
      <c r="AK182" s="28"/>
      <c r="AL182" s="3"/>
      <c r="AM182" s="3"/>
      <c r="AN182" s="3"/>
      <c r="AO182" s="29"/>
    </row>
    <row r="183" spans="1:41">
      <c r="A183" s="457"/>
      <c r="B183" s="488"/>
      <c r="C183" s="493"/>
      <c r="D183" s="494"/>
      <c r="E183" s="495"/>
      <c r="F183" s="36"/>
      <c r="G183" s="3"/>
      <c r="H183" s="3"/>
      <c r="I183" s="3"/>
      <c r="J183" s="3"/>
      <c r="K183" s="28"/>
      <c r="L183" s="36"/>
      <c r="M183" s="234" t="s">
        <v>14</v>
      </c>
      <c r="N183" s="501"/>
      <c r="O183" s="501"/>
      <c r="P183" s="501"/>
      <c r="Q183" s="501"/>
      <c r="R183" s="501"/>
      <c r="S183" s="234" t="s">
        <v>15</v>
      </c>
      <c r="T183" s="3"/>
      <c r="U183" s="3"/>
      <c r="V183" s="3"/>
      <c r="W183" s="3"/>
      <c r="X183" s="295" t="s">
        <v>693</v>
      </c>
      <c r="Y183" s="294"/>
      <c r="Z183" s="294"/>
      <c r="AA183" s="3"/>
      <c r="AB183" s="3"/>
      <c r="AC183" s="3"/>
      <c r="AD183" s="3"/>
      <c r="AE183" s="3"/>
      <c r="AF183" s="3"/>
      <c r="AG183" s="3"/>
      <c r="AH183" s="36"/>
      <c r="AI183" s="3"/>
      <c r="AJ183" s="3"/>
      <c r="AK183" s="28"/>
      <c r="AL183" s="3"/>
      <c r="AM183" s="3"/>
      <c r="AN183" s="3"/>
      <c r="AO183" s="29"/>
    </row>
    <row r="184" spans="1:41">
      <c r="A184" s="457"/>
      <c r="B184" s="488"/>
      <c r="C184" s="493"/>
      <c r="D184" s="494"/>
      <c r="E184" s="495"/>
      <c r="F184" s="36"/>
      <c r="G184" s="3"/>
      <c r="H184" s="3"/>
      <c r="I184" s="3"/>
      <c r="J184" s="3"/>
      <c r="K184" s="28"/>
      <c r="L184" s="36" t="s">
        <v>692</v>
      </c>
      <c r="M184" s="234"/>
      <c r="N184" s="293"/>
      <c r="O184" s="293"/>
      <c r="P184" s="293"/>
      <c r="Q184" s="293"/>
      <c r="R184" s="293"/>
      <c r="S184" s="234"/>
      <c r="T184" s="3"/>
      <c r="U184" s="3"/>
      <c r="V184" s="3"/>
      <c r="W184" s="3"/>
      <c r="X184" s="18"/>
      <c r="Y184" s="3"/>
      <c r="Z184" s="3"/>
      <c r="AA184" s="3"/>
      <c r="AB184" s="3"/>
      <c r="AC184" s="3"/>
      <c r="AD184" s="3"/>
      <c r="AE184" s="3"/>
      <c r="AF184" s="3"/>
      <c r="AG184" s="3"/>
      <c r="AH184" s="36"/>
      <c r="AI184" s="3"/>
      <c r="AJ184" s="3"/>
      <c r="AK184" s="28"/>
      <c r="AL184" s="3"/>
      <c r="AM184" s="3"/>
      <c r="AN184" s="3"/>
      <c r="AO184" s="29"/>
    </row>
    <row r="185" spans="1:41">
      <c r="A185" s="457"/>
      <c r="B185" s="488"/>
      <c r="C185" s="493"/>
      <c r="D185" s="494"/>
      <c r="E185" s="495"/>
      <c r="F185" s="36"/>
      <c r="G185" s="3"/>
      <c r="H185" s="3"/>
      <c r="I185" s="3"/>
      <c r="J185" s="3"/>
      <c r="K185" s="28"/>
      <c r="L185" s="36" t="s">
        <v>691</v>
      </c>
      <c r="M185" s="234"/>
      <c r="N185" s="293"/>
      <c r="O185" s="293"/>
      <c r="P185" s="293"/>
      <c r="Q185" s="293"/>
      <c r="R185" s="293"/>
      <c r="S185" s="234"/>
      <c r="T185" s="3"/>
      <c r="U185" s="3"/>
      <c r="V185" s="3"/>
      <c r="W185" s="3"/>
      <c r="X185" s="18"/>
      <c r="Y185" s="3"/>
      <c r="Z185" s="3"/>
      <c r="AA185" s="3"/>
      <c r="AB185" s="3"/>
      <c r="AC185" s="3"/>
      <c r="AD185" s="3"/>
      <c r="AE185" s="3"/>
      <c r="AF185" s="3"/>
      <c r="AG185" s="3"/>
      <c r="AH185" s="36"/>
      <c r="AI185" s="3"/>
      <c r="AJ185" s="3"/>
      <c r="AK185" s="28"/>
      <c r="AL185" s="3"/>
      <c r="AM185" s="3"/>
      <c r="AN185" s="3"/>
      <c r="AO185" s="29"/>
    </row>
    <row r="186" spans="1:41">
      <c r="A186" s="457"/>
      <c r="B186" s="488"/>
      <c r="C186" s="493"/>
      <c r="D186" s="494"/>
      <c r="E186" s="495"/>
      <c r="F186" s="36"/>
      <c r="G186" s="3"/>
      <c r="H186" s="3"/>
      <c r="I186" s="3"/>
      <c r="J186" s="3"/>
      <c r="K186" s="28"/>
      <c r="L186" s="36" t="s">
        <v>690</v>
      </c>
      <c r="M186" s="234"/>
      <c r="N186" s="293"/>
      <c r="O186" s="293"/>
      <c r="P186" s="293"/>
      <c r="Q186" s="293"/>
      <c r="R186" s="293"/>
      <c r="S186" s="234"/>
      <c r="T186" s="3"/>
      <c r="U186" s="3"/>
      <c r="V186" s="3"/>
      <c r="W186" s="3"/>
      <c r="X186" s="18"/>
      <c r="Y186" s="3"/>
      <c r="Z186" s="3"/>
      <c r="AA186" s="3"/>
      <c r="AB186" s="3"/>
      <c r="AC186" s="3"/>
      <c r="AD186" s="3"/>
      <c r="AE186" s="3"/>
      <c r="AF186" s="3"/>
      <c r="AG186" s="3"/>
      <c r="AH186" s="36"/>
      <c r="AI186" s="3"/>
      <c r="AJ186" s="3"/>
      <c r="AK186" s="28"/>
      <c r="AL186" s="3"/>
      <c r="AM186" s="3"/>
      <c r="AN186" s="3"/>
      <c r="AO186" s="29"/>
    </row>
    <row r="187" spans="1:41">
      <c r="A187" s="457"/>
      <c r="B187" s="488"/>
      <c r="C187" s="493"/>
      <c r="D187" s="494"/>
      <c r="E187" s="495"/>
      <c r="F187" s="36"/>
      <c r="G187" s="3"/>
      <c r="H187" s="3"/>
      <c r="I187" s="3"/>
      <c r="J187" s="3"/>
      <c r="K187" s="28"/>
      <c r="L187" s="36"/>
      <c r="M187" s="265" t="s">
        <v>14</v>
      </c>
      <c r="N187" s="508" t="str">
        <f>IF(N183="","",(1-N183)*100)</f>
        <v/>
      </c>
      <c r="O187" s="508"/>
      <c r="P187" s="508"/>
      <c r="Q187" s="508"/>
      <c r="R187" s="508"/>
      <c r="S187" s="265" t="s">
        <v>15</v>
      </c>
      <c r="T187" s="38" t="s">
        <v>667</v>
      </c>
      <c r="U187" s="38"/>
      <c r="V187" s="38"/>
      <c r="W187" s="38"/>
      <c r="X187" s="302" t="s">
        <v>689</v>
      </c>
      <c r="Y187" s="301"/>
      <c r="Z187" s="301"/>
      <c r="AA187" s="301"/>
      <c r="AB187" s="301"/>
      <c r="AC187" s="301"/>
      <c r="AD187" s="301"/>
      <c r="AE187" s="301"/>
      <c r="AF187" s="301"/>
      <c r="AG187" s="300"/>
      <c r="AH187" s="37"/>
      <c r="AI187" s="38"/>
      <c r="AJ187" s="38"/>
      <c r="AK187" s="39"/>
      <c r="AL187" s="38"/>
      <c r="AM187" s="38"/>
      <c r="AN187" s="38"/>
      <c r="AO187" s="42"/>
    </row>
    <row r="188" spans="1:41">
      <c r="A188" s="457"/>
      <c r="B188" s="488"/>
      <c r="C188" s="493"/>
      <c r="D188" s="494"/>
      <c r="E188" s="495"/>
      <c r="F188" s="40"/>
      <c r="G188" s="309" t="s">
        <v>709</v>
      </c>
      <c r="H188" s="308"/>
      <c r="I188" s="308"/>
      <c r="J188" s="308"/>
      <c r="K188" s="307"/>
      <c r="L188" s="40"/>
      <c r="M188" s="26" t="s">
        <v>681</v>
      </c>
      <c r="N188" s="26"/>
      <c r="O188" s="26"/>
      <c r="P188" s="26"/>
      <c r="Q188" s="26"/>
      <c r="R188" s="26"/>
      <c r="S188" s="26"/>
      <c r="T188" s="26"/>
      <c r="U188" s="26"/>
      <c r="V188" s="26"/>
      <c r="W188" s="26"/>
      <c r="X188" s="26"/>
      <c r="Y188" s="26"/>
      <c r="Z188" s="26"/>
      <c r="AA188" s="26"/>
      <c r="AB188" s="26"/>
      <c r="AC188" s="26"/>
      <c r="AD188" s="26"/>
      <c r="AE188" s="26"/>
      <c r="AF188" s="26"/>
      <c r="AG188" s="35"/>
      <c r="AH188" s="40"/>
      <c r="AI188" s="26" t="s">
        <v>21</v>
      </c>
      <c r="AJ188" s="26"/>
      <c r="AK188" s="35"/>
      <c r="AL188" s="26"/>
      <c r="AM188" s="26"/>
      <c r="AN188" s="26"/>
      <c r="AO188" s="41"/>
    </row>
    <row r="189" spans="1:41">
      <c r="A189" s="457"/>
      <c r="B189" s="488"/>
      <c r="C189" s="493"/>
      <c r="D189" s="494"/>
      <c r="E189" s="495"/>
      <c r="F189" s="36"/>
      <c r="G189" s="306"/>
      <c r="H189" s="304"/>
      <c r="I189" s="304"/>
      <c r="J189" s="304"/>
      <c r="K189" s="303"/>
      <c r="L189" s="36" t="s">
        <v>704</v>
      </c>
      <c r="M189" s="3"/>
      <c r="N189" s="3"/>
      <c r="O189" s="3"/>
      <c r="P189" s="3"/>
      <c r="Q189" s="3"/>
      <c r="R189" s="3"/>
      <c r="S189" s="3"/>
      <c r="T189" s="3"/>
      <c r="U189" s="3"/>
      <c r="V189" s="3"/>
      <c r="W189" s="3"/>
      <c r="X189" s="3"/>
      <c r="Y189" s="3"/>
      <c r="Z189" s="3"/>
      <c r="AA189" s="3"/>
      <c r="AB189" s="3"/>
      <c r="AC189" s="3"/>
      <c r="AD189" s="3"/>
      <c r="AE189" s="3"/>
      <c r="AF189" s="3"/>
      <c r="AG189" s="28"/>
      <c r="AH189" s="27"/>
      <c r="AI189" s="3"/>
      <c r="AJ189" s="3"/>
      <c r="AK189" s="28"/>
      <c r="AL189" s="3"/>
      <c r="AM189" s="3"/>
      <c r="AN189" s="3"/>
      <c r="AO189" s="29"/>
    </row>
    <row r="190" spans="1:41">
      <c r="A190" s="457"/>
      <c r="B190" s="488"/>
      <c r="C190" s="493"/>
      <c r="D190" s="494"/>
      <c r="E190" s="495"/>
      <c r="F190" s="36"/>
      <c r="G190" s="306"/>
      <c r="H190" s="304"/>
      <c r="I190" s="304"/>
      <c r="J190" s="304"/>
      <c r="K190" s="303"/>
      <c r="L190" s="36"/>
      <c r="M190" s="234" t="s">
        <v>14</v>
      </c>
      <c r="N190" s="454"/>
      <c r="O190" s="454"/>
      <c r="P190" s="454"/>
      <c r="Q190" s="454"/>
      <c r="R190" s="454"/>
      <c r="S190" s="234" t="s">
        <v>15</v>
      </c>
      <c r="T190" s="3" t="s">
        <v>677</v>
      </c>
      <c r="U190" s="3"/>
      <c r="V190" s="3"/>
      <c r="W190" s="3"/>
      <c r="X190" s="295" t="s">
        <v>703</v>
      </c>
      <c r="Y190" s="294"/>
      <c r="Z190" s="294"/>
      <c r="AA190" s="3"/>
      <c r="AB190" s="3"/>
      <c r="AC190" s="3"/>
      <c r="AD190" s="3"/>
      <c r="AE190" s="3"/>
      <c r="AF190" s="3"/>
      <c r="AG190" s="28"/>
      <c r="AH190" s="36"/>
      <c r="AI190" s="3"/>
      <c r="AJ190" s="3"/>
      <c r="AK190" s="28"/>
      <c r="AL190" s="3"/>
      <c r="AM190" s="3"/>
      <c r="AN190" s="3"/>
      <c r="AO190" s="29"/>
    </row>
    <row r="191" spans="1:41">
      <c r="A191" s="457"/>
      <c r="B191" s="488"/>
      <c r="C191" s="493"/>
      <c r="D191" s="494"/>
      <c r="E191" s="495"/>
      <c r="F191" s="305"/>
      <c r="G191" s="304"/>
      <c r="H191" s="304"/>
      <c r="I191" s="304"/>
      <c r="J191" s="304"/>
      <c r="K191" s="303"/>
      <c r="L191" s="36" t="s">
        <v>702</v>
      </c>
      <c r="M191" s="3"/>
      <c r="N191" s="3"/>
      <c r="O191" s="3"/>
      <c r="P191" s="3"/>
      <c r="Q191" s="3"/>
      <c r="R191" s="3"/>
      <c r="S191" s="3"/>
      <c r="T191" s="3"/>
      <c r="U191" s="3"/>
      <c r="V191" s="3"/>
      <c r="W191" s="3"/>
      <c r="X191" s="3"/>
      <c r="Y191" s="3"/>
      <c r="Z191" s="3"/>
      <c r="AA191" s="3"/>
      <c r="AB191" s="3"/>
      <c r="AC191" s="3"/>
      <c r="AD191" s="3"/>
      <c r="AE191" s="3"/>
      <c r="AF191" s="3"/>
      <c r="AG191" s="28"/>
      <c r="AH191" s="36"/>
      <c r="AI191" s="3"/>
      <c r="AJ191" s="3"/>
      <c r="AK191" s="28"/>
      <c r="AL191" s="3"/>
      <c r="AM191" s="5"/>
      <c r="AN191" s="12" t="s">
        <v>566</v>
      </c>
      <c r="AO191" s="29"/>
    </row>
    <row r="192" spans="1:41">
      <c r="A192" s="457"/>
      <c r="B192" s="488"/>
      <c r="C192" s="493"/>
      <c r="D192" s="494"/>
      <c r="E192" s="495"/>
      <c r="F192" s="305"/>
      <c r="G192" s="304"/>
      <c r="H192" s="304"/>
      <c r="I192" s="304"/>
      <c r="J192" s="304"/>
      <c r="K192" s="303"/>
      <c r="L192" s="23" t="s">
        <v>701</v>
      </c>
      <c r="M192" s="3"/>
      <c r="N192" s="3"/>
      <c r="O192" s="3"/>
      <c r="P192" s="3"/>
      <c r="Q192" s="3"/>
      <c r="R192" s="3"/>
      <c r="S192" s="3"/>
      <c r="T192" s="3"/>
      <c r="U192" s="3"/>
      <c r="V192" s="3"/>
      <c r="W192" s="3"/>
      <c r="X192" s="3"/>
      <c r="Y192" s="3"/>
      <c r="Z192" s="3"/>
      <c r="AA192" s="3"/>
      <c r="AB192" s="3"/>
      <c r="AC192" s="3"/>
      <c r="AD192" s="3"/>
      <c r="AE192" s="3"/>
      <c r="AF192" s="3"/>
      <c r="AG192" s="28"/>
      <c r="AH192" s="36"/>
      <c r="AI192" s="3"/>
      <c r="AJ192" s="3"/>
      <c r="AK192" s="28"/>
      <c r="AL192" s="3"/>
      <c r="AM192" s="3"/>
      <c r="AN192" s="3"/>
      <c r="AO192" s="29"/>
    </row>
    <row r="193" spans="1:41">
      <c r="A193" s="457"/>
      <c r="B193" s="488"/>
      <c r="C193" s="493"/>
      <c r="D193" s="494"/>
      <c r="E193" s="495"/>
      <c r="F193" s="305"/>
      <c r="G193" s="304"/>
      <c r="H193" s="304"/>
      <c r="I193" s="304"/>
      <c r="J193" s="304"/>
      <c r="K193" s="303"/>
      <c r="L193" s="36"/>
      <c r="M193" s="234" t="s">
        <v>14</v>
      </c>
      <c r="N193" s="454"/>
      <c r="O193" s="454"/>
      <c r="P193" s="454"/>
      <c r="Q193" s="454"/>
      <c r="R193" s="454"/>
      <c r="S193" s="234" t="s">
        <v>15</v>
      </c>
      <c r="T193" s="3" t="s">
        <v>677</v>
      </c>
      <c r="U193" s="3"/>
      <c r="V193" s="3"/>
      <c r="W193" s="3"/>
      <c r="X193" s="295" t="s">
        <v>700</v>
      </c>
      <c r="Y193" s="294"/>
      <c r="Z193" s="294"/>
      <c r="AA193" s="3"/>
      <c r="AB193" s="3"/>
      <c r="AC193" s="3"/>
      <c r="AD193" s="3"/>
      <c r="AE193" s="3"/>
      <c r="AF193" s="3"/>
      <c r="AG193" s="28"/>
      <c r="AH193" s="36"/>
      <c r="AI193" s="3"/>
      <c r="AJ193" s="3"/>
      <c r="AK193" s="28"/>
      <c r="AL193" s="3"/>
      <c r="AM193" s="3"/>
      <c r="AN193" s="3"/>
      <c r="AO193" s="29"/>
    </row>
    <row r="194" spans="1:41">
      <c r="A194" s="457"/>
      <c r="B194" s="488"/>
      <c r="C194" s="493"/>
      <c r="D194" s="494"/>
      <c r="E194" s="495"/>
      <c r="F194" s="36"/>
      <c r="G194" s="3"/>
      <c r="H194" s="3"/>
      <c r="I194" s="3"/>
      <c r="J194" s="3"/>
      <c r="K194" s="28"/>
      <c r="L194" s="36" t="s">
        <v>699</v>
      </c>
      <c r="M194" s="3"/>
      <c r="N194" s="3"/>
      <c r="O194" s="3"/>
      <c r="P194" s="3"/>
      <c r="Q194" s="3"/>
      <c r="R194" s="3"/>
      <c r="S194" s="3"/>
      <c r="T194" s="3"/>
      <c r="U194" s="3"/>
      <c r="V194" s="3"/>
      <c r="W194" s="3"/>
      <c r="X194" s="3"/>
      <c r="Y194" s="3"/>
      <c r="Z194" s="3"/>
      <c r="AA194" s="3"/>
      <c r="AB194" s="3"/>
      <c r="AC194" s="3"/>
      <c r="AD194" s="3"/>
      <c r="AE194" s="3"/>
      <c r="AF194" s="3"/>
      <c r="AG194" s="28"/>
      <c r="AH194" s="36"/>
      <c r="AI194" s="3"/>
      <c r="AJ194" s="3"/>
      <c r="AK194" s="28"/>
      <c r="AL194" s="3"/>
      <c r="AM194" s="12"/>
      <c r="AN194" s="12"/>
      <c r="AO194" s="29"/>
    </row>
    <row r="195" spans="1:41">
      <c r="A195" s="457"/>
      <c r="B195" s="488"/>
      <c r="C195" s="493"/>
      <c r="D195" s="494"/>
      <c r="E195" s="495"/>
      <c r="F195" s="36"/>
      <c r="G195" s="3"/>
      <c r="H195" s="3"/>
      <c r="I195" s="3"/>
      <c r="J195" s="3"/>
      <c r="K195" s="28"/>
      <c r="L195" s="36" t="s">
        <v>698</v>
      </c>
      <c r="M195" s="3"/>
      <c r="N195" s="3"/>
      <c r="O195" s="3"/>
      <c r="P195" s="3"/>
      <c r="Q195" s="3"/>
      <c r="R195" s="3"/>
      <c r="S195" s="3"/>
      <c r="T195" s="3"/>
      <c r="U195" s="3"/>
      <c r="V195" s="3"/>
      <c r="W195" s="3"/>
      <c r="X195" s="3"/>
      <c r="Y195" s="3"/>
      <c r="Z195" s="3"/>
      <c r="AA195" s="3"/>
      <c r="AB195" s="3"/>
      <c r="AC195" s="3"/>
      <c r="AD195" s="3"/>
      <c r="AE195" s="3"/>
      <c r="AF195" s="3"/>
      <c r="AG195" s="28"/>
      <c r="AH195" s="36"/>
      <c r="AI195" s="3"/>
      <c r="AJ195" s="3"/>
      <c r="AK195" s="28"/>
      <c r="AL195" s="3"/>
      <c r="AM195" s="12"/>
      <c r="AN195" s="12"/>
      <c r="AO195" s="29"/>
    </row>
    <row r="196" spans="1:41">
      <c r="A196" s="457"/>
      <c r="B196" s="488"/>
      <c r="C196" s="493"/>
      <c r="D196" s="494"/>
      <c r="E196" s="495"/>
      <c r="F196" s="36"/>
      <c r="G196" s="3"/>
      <c r="H196" s="3"/>
      <c r="I196" s="3"/>
      <c r="J196" s="3"/>
      <c r="K196" s="28"/>
      <c r="L196" s="36"/>
      <c r="M196" s="234" t="s">
        <v>14</v>
      </c>
      <c r="N196" s="499" t="str">
        <f>IF(N190="","",N190-N193)</f>
        <v/>
      </c>
      <c r="O196" s="499"/>
      <c r="P196" s="499"/>
      <c r="Q196" s="499"/>
      <c r="R196" s="499"/>
      <c r="S196" s="234" t="s">
        <v>15</v>
      </c>
      <c r="T196" s="3" t="s">
        <v>677</v>
      </c>
      <c r="U196" s="3"/>
      <c r="V196" s="3"/>
      <c r="W196" s="3"/>
      <c r="X196" s="295" t="s">
        <v>697</v>
      </c>
      <c r="Y196" s="294"/>
      <c r="Z196" s="294"/>
      <c r="AA196" s="294"/>
      <c r="AB196" s="294"/>
      <c r="AC196" s="294"/>
      <c r="AD196" s="3"/>
      <c r="AE196" s="3"/>
      <c r="AF196" s="3"/>
      <c r="AG196" s="28"/>
      <c r="AH196" s="36"/>
      <c r="AI196" s="3"/>
      <c r="AJ196" s="3"/>
      <c r="AK196" s="28"/>
      <c r="AO196" s="29"/>
    </row>
    <row r="197" spans="1:41">
      <c r="A197" s="457"/>
      <c r="B197" s="488"/>
      <c r="C197" s="493"/>
      <c r="D197" s="494"/>
      <c r="E197" s="495"/>
      <c r="F197" s="36"/>
      <c r="G197" s="3"/>
      <c r="H197" s="3"/>
      <c r="I197" s="3"/>
      <c r="J197" s="3"/>
      <c r="K197" s="28"/>
      <c r="L197" s="36" t="s">
        <v>692</v>
      </c>
      <c r="M197" s="3"/>
      <c r="N197" s="3"/>
      <c r="O197" s="3"/>
      <c r="P197" s="3"/>
      <c r="Q197" s="3"/>
      <c r="R197" s="3"/>
      <c r="S197" s="3"/>
      <c r="T197" s="3"/>
      <c r="U197" s="3"/>
      <c r="V197" s="3"/>
      <c r="W197" s="3"/>
      <c r="X197" s="3"/>
      <c r="Y197" s="3"/>
      <c r="Z197" s="3"/>
      <c r="AA197" s="3"/>
      <c r="AB197" s="3"/>
      <c r="AC197" s="3"/>
      <c r="AD197" s="3"/>
      <c r="AE197" s="3"/>
      <c r="AF197" s="3"/>
      <c r="AG197" s="28"/>
      <c r="AH197" s="36"/>
      <c r="AI197" s="3"/>
      <c r="AJ197" s="3"/>
      <c r="AK197" s="28"/>
      <c r="AL197" s="3"/>
      <c r="AM197" s="12"/>
      <c r="AN197" s="12"/>
      <c r="AO197" s="29"/>
    </row>
    <row r="198" spans="1:41">
      <c r="A198" s="457"/>
      <c r="B198" s="488"/>
      <c r="C198" s="493"/>
      <c r="D198" s="494"/>
      <c r="E198" s="495"/>
      <c r="F198" s="36"/>
      <c r="G198" s="3"/>
      <c r="H198" s="3"/>
      <c r="I198" s="3"/>
      <c r="J198" s="3"/>
      <c r="K198" s="28"/>
      <c r="L198" s="36" t="s">
        <v>696</v>
      </c>
      <c r="M198" s="3"/>
      <c r="N198" s="3"/>
      <c r="O198" s="3"/>
      <c r="P198" s="3"/>
      <c r="Q198" s="3"/>
      <c r="R198" s="3"/>
      <c r="S198" s="3"/>
      <c r="T198" s="3"/>
      <c r="U198" s="3"/>
      <c r="V198" s="3"/>
      <c r="W198" s="3"/>
      <c r="X198" s="3"/>
      <c r="Y198" s="3"/>
      <c r="Z198" s="3"/>
      <c r="AA198" s="3"/>
      <c r="AB198" s="3"/>
      <c r="AC198" s="3"/>
      <c r="AD198" s="3"/>
      <c r="AE198" s="3"/>
      <c r="AF198" s="3"/>
      <c r="AG198" s="28"/>
      <c r="AH198" s="36"/>
      <c r="AI198" s="3"/>
      <c r="AJ198" s="3"/>
      <c r="AK198" s="28"/>
      <c r="AL198" s="3"/>
      <c r="AM198" s="3"/>
      <c r="AN198" s="3"/>
      <c r="AO198" s="29"/>
    </row>
    <row r="199" spans="1:41">
      <c r="A199" s="457"/>
      <c r="B199" s="488"/>
      <c r="C199" s="493"/>
      <c r="D199" s="494"/>
      <c r="E199" s="495"/>
      <c r="F199" s="36"/>
      <c r="G199" s="3"/>
      <c r="H199" s="3"/>
      <c r="I199" s="3"/>
      <c r="J199" s="3"/>
      <c r="K199" s="28"/>
      <c r="L199" s="36" t="s">
        <v>690</v>
      </c>
      <c r="M199" s="3"/>
      <c r="N199" s="3"/>
      <c r="O199" s="3"/>
      <c r="P199" s="3"/>
      <c r="Q199" s="3"/>
      <c r="R199" s="3"/>
      <c r="S199" s="3"/>
      <c r="T199" s="3"/>
      <c r="U199" s="3"/>
      <c r="V199" s="3"/>
      <c r="W199" s="3"/>
      <c r="X199" s="3"/>
      <c r="Y199" s="3"/>
      <c r="Z199" s="3"/>
      <c r="AA199" s="3"/>
      <c r="AB199" s="3"/>
      <c r="AC199" s="3"/>
      <c r="AD199" s="3"/>
      <c r="AE199" s="3"/>
      <c r="AF199" s="3"/>
      <c r="AG199" s="28"/>
      <c r="AH199" s="36"/>
      <c r="AI199" s="3"/>
      <c r="AJ199" s="3"/>
      <c r="AK199" s="28"/>
      <c r="AL199" s="3"/>
      <c r="AM199" s="3"/>
      <c r="AN199" s="3"/>
      <c r="AO199" s="29"/>
    </row>
    <row r="200" spans="1:41">
      <c r="A200" s="457"/>
      <c r="B200" s="488"/>
      <c r="C200" s="493"/>
      <c r="D200" s="494"/>
      <c r="E200" s="495"/>
      <c r="F200" s="36"/>
      <c r="G200" s="3"/>
      <c r="H200" s="3"/>
      <c r="I200" s="3"/>
      <c r="J200" s="3"/>
      <c r="K200" s="28"/>
      <c r="L200" s="36"/>
      <c r="M200" s="234" t="s">
        <v>14</v>
      </c>
      <c r="N200" s="500" t="str">
        <f>IF(N190="","",ROUNDDOWN(N196/N190*100,0))</f>
        <v/>
      </c>
      <c r="O200" s="500"/>
      <c r="P200" s="500"/>
      <c r="Q200" s="500"/>
      <c r="R200" s="500"/>
      <c r="S200" s="234" t="s">
        <v>15</v>
      </c>
      <c r="T200" s="3" t="s">
        <v>667</v>
      </c>
      <c r="U200" s="3"/>
      <c r="V200" s="3"/>
      <c r="W200" s="3"/>
      <c r="X200" s="295" t="s">
        <v>695</v>
      </c>
      <c r="Y200" s="294"/>
      <c r="Z200" s="294"/>
      <c r="AA200" s="294"/>
      <c r="AB200" s="294"/>
      <c r="AC200" s="294"/>
      <c r="AD200" s="294"/>
      <c r="AE200" s="294"/>
      <c r="AF200" s="294"/>
      <c r="AG200" s="28"/>
      <c r="AH200" s="36"/>
      <c r="AI200" s="3"/>
      <c r="AJ200" s="3"/>
      <c r="AK200" s="28"/>
      <c r="AL200" s="3"/>
      <c r="AM200" s="3"/>
      <c r="AN200" s="3"/>
      <c r="AO200" s="29"/>
    </row>
    <row r="201" spans="1:41">
      <c r="A201" s="457"/>
      <c r="B201" s="488"/>
      <c r="C201" s="493"/>
      <c r="D201" s="494"/>
      <c r="E201" s="495"/>
      <c r="F201" s="36"/>
      <c r="G201" s="3"/>
      <c r="H201" s="3"/>
      <c r="I201" s="3"/>
      <c r="J201" s="3"/>
      <c r="K201" s="28"/>
      <c r="L201" s="37"/>
      <c r="M201" s="38" t="s">
        <v>673</v>
      </c>
      <c r="N201" s="296"/>
      <c r="O201" s="296"/>
      <c r="P201" s="296"/>
      <c r="Q201" s="296"/>
      <c r="R201" s="296"/>
      <c r="S201" s="265"/>
      <c r="T201" s="38"/>
      <c r="U201" s="38"/>
      <c r="V201" s="38"/>
      <c r="W201" s="38"/>
      <c r="X201" s="267"/>
      <c r="Y201" s="38"/>
      <c r="Z201" s="38"/>
      <c r="AA201" s="38"/>
      <c r="AB201" s="38"/>
      <c r="AC201" s="38"/>
      <c r="AD201" s="38"/>
      <c r="AE201" s="38"/>
      <c r="AF201" s="38"/>
      <c r="AG201" s="39"/>
      <c r="AH201" s="36"/>
      <c r="AI201" s="3"/>
      <c r="AJ201" s="3"/>
      <c r="AK201" s="28"/>
      <c r="AL201" s="3"/>
      <c r="AM201" s="3"/>
      <c r="AN201" s="3"/>
      <c r="AO201" s="29"/>
    </row>
    <row r="202" spans="1:41">
      <c r="A202" s="457"/>
      <c r="B202" s="488"/>
      <c r="C202" s="493"/>
      <c r="D202" s="494"/>
      <c r="E202" s="495"/>
      <c r="F202" s="36"/>
      <c r="G202" s="3"/>
      <c r="H202" s="3"/>
      <c r="I202" s="3"/>
      <c r="J202" s="3"/>
      <c r="K202" s="28"/>
      <c r="L202" s="40"/>
      <c r="M202" s="26" t="s">
        <v>672</v>
      </c>
      <c r="N202" s="26"/>
      <c r="O202" s="26"/>
      <c r="P202" s="26"/>
      <c r="Q202" s="26"/>
      <c r="R202" s="26"/>
      <c r="S202" s="26"/>
      <c r="T202" s="26"/>
      <c r="U202" s="26"/>
      <c r="V202" s="26"/>
      <c r="W202" s="3"/>
      <c r="X202" s="18"/>
      <c r="Y202" s="3"/>
      <c r="Z202" s="3"/>
      <c r="AA202" s="3"/>
      <c r="AB202" s="3"/>
      <c r="AC202" s="3"/>
      <c r="AD202" s="3"/>
      <c r="AE202" s="3"/>
      <c r="AF202" s="3"/>
      <c r="AG202" s="3"/>
      <c r="AH202" s="36"/>
      <c r="AI202" s="3"/>
      <c r="AJ202" s="3"/>
      <c r="AK202" s="28"/>
      <c r="AL202" s="3"/>
      <c r="AM202" s="3"/>
      <c r="AN202" s="3"/>
      <c r="AO202" s="29"/>
    </row>
    <row r="203" spans="1:41">
      <c r="A203" s="457"/>
      <c r="B203" s="488"/>
      <c r="C203" s="493"/>
      <c r="D203" s="494"/>
      <c r="E203" s="495"/>
      <c r="F203" s="36"/>
      <c r="G203" s="3"/>
      <c r="H203" s="3"/>
      <c r="I203" s="3"/>
      <c r="J203" s="3"/>
      <c r="K203" s="28"/>
      <c r="L203" s="3" t="s">
        <v>694</v>
      </c>
      <c r="M203" s="3"/>
      <c r="N203" s="3"/>
      <c r="O203" s="3"/>
      <c r="P203" s="3"/>
      <c r="Q203" s="3"/>
      <c r="R203" s="3"/>
      <c r="S203" s="3"/>
      <c r="T203" s="3"/>
      <c r="U203" s="3"/>
      <c r="V203" s="3"/>
      <c r="W203" s="3"/>
      <c r="X203" s="3"/>
      <c r="Y203" s="3"/>
      <c r="Z203" s="3"/>
      <c r="AA203" s="3"/>
      <c r="AB203" s="3"/>
      <c r="AC203" s="3"/>
      <c r="AD203" s="3"/>
      <c r="AE203" s="3"/>
      <c r="AF203" s="3"/>
      <c r="AG203" s="3"/>
      <c r="AH203" s="36"/>
      <c r="AI203" s="3"/>
      <c r="AJ203" s="3"/>
      <c r="AK203" s="28"/>
      <c r="AL203" s="3"/>
      <c r="AM203" s="3"/>
      <c r="AN203" s="3"/>
      <c r="AO203" s="29"/>
    </row>
    <row r="204" spans="1:41">
      <c r="A204" s="457"/>
      <c r="B204" s="488"/>
      <c r="C204" s="493"/>
      <c r="D204" s="494"/>
      <c r="E204" s="495"/>
      <c r="F204" s="36"/>
      <c r="G204" s="3"/>
      <c r="H204" s="3"/>
      <c r="I204" s="3"/>
      <c r="J204" s="3"/>
      <c r="K204" s="28"/>
      <c r="L204" s="36"/>
      <c r="M204" s="234" t="s">
        <v>14</v>
      </c>
      <c r="N204" s="501"/>
      <c r="O204" s="501"/>
      <c r="P204" s="501"/>
      <c r="Q204" s="501"/>
      <c r="R204" s="501"/>
      <c r="S204" s="234" t="s">
        <v>15</v>
      </c>
      <c r="T204" s="3"/>
      <c r="U204" s="3"/>
      <c r="V204" s="3"/>
      <c r="W204" s="3"/>
      <c r="X204" s="295" t="s">
        <v>693</v>
      </c>
      <c r="Y204" s="294"/>
      <c r="Z204" s="294"/>
      <c r="AA204" s="3"/>
      <c r="AB204" s="3"/>
      <c r="AC204" s="3"/>
      <c r="AD204" s="3"/>
      <c r="AE204" s="3"/>
      <c r="AF204" s="3"/>
      <c r="AG204" s="3"/>
      <c r="AH204" s="36"/>
      <c r="AI204" s="3"/>
      <c r="AJ204" s="3"/>
      <c r="AK204" s="28"/>
      <c r="AL204" s="3"/>
      <c r="AM204" s="3"/>
      <c r="AN204" s="3"/>
      <c r="AO204" s="29"/>
    </row>
    <row r="205" spans="1:41">
      <c r="A205" s="457"/>
      <c r="B205" s="488"/>
      <c r="C205" s="493"/>
      <c r="D205" s="494"/>
      <c r="E205" s="495"/>
      <c r="F205" s="36"/>
      <c r="G205" s="3"/>
      <c r="H205" s="3"/>
      <c r="I205" s="3"/>
      <c r="J205" s="3"/>
      <c r="K205" s="28"/>
      <c r="L205" s="36" t="s">
        <v>692</v>
      </c>
      <c r="M205" s="234"/>
      <c r="N205" s="293"/>
      <c r="O205" s="293"/>
      <c r="P205" s="293"/>
      <c r="Q205" s="293"/>
      <c r="R205" s="293"/>
      <c r="S205" s="234"/>
      <c r="T205" s="3"/>
      <c r="U205" s="3"/>
      <c r="V205" s="3"/>
      <c r="W205" s="3"/>
      <c r="X205" s="18"/>
      <c r="Y205" s="3"/>
      <c r="Z205" s="3"/>
      <c r="AA205" s="3"/>
      <c r="AB205" s="3"/>
      <c r="AC205" s="3"/>
      <c r="AD205" s="3"/>
      <c r="AE205" s="3"/>
      <c r="AF205" s="3"/>
      <c r="AG205" s="3"/>
      <c r="AH205" s="36"/>
      <c r="AI205" s="3"/>
      <c r="AJ205" s="3"/>
      <c r="AK205" s="28"/>
      <c r="AL205" s="3"/>
      <c r="AM205" s="3"/>
      <c r="AN205" s="3"/>
      <c r="AO205" s="29"/>
    </row>
    <row r="206" spans="1:41">
      <c r="A206" s="457"/>
      <c r="B206" s="488"/>
      <c r="C206" s="493"/>
      <c r="D206" s="494"/>
      <c r="E206" s="495"/>
      <c r="F206" s="36"/>
      <c r="G206" s="3"/>
      <c r="H206" s="3"/>
      <c r="I206" s="3"/>
      <c r="J206" s="3"/>
      <c r="K206" s="28"/>
      <c r="L206" s="36" t="s">
        <v>691</v>
      </c>
      <c r="M206" s="234"/>
      <c r="N206" s="293"/>
      <c r="O206" s="293"/>
      <c r="P206" s="293"/>
      <c r="Q206" s="293"/>
      <c r="R206" s="293"/>
      <c r="S206" s="234"/>
      <c r="T206" s="3"/>
      <c r="U206" s="3"/>
      <c r="V206" s="3"/>
      <c r="W206" s="3"/>
      <c r="X206" s="18"/>
      <c r="Y206" s="3"/>
      <c r="Z206" s="3"/>
      <c r="AA206" s="3"/>
      <c r="AB206" s="3"/>
      <c r="AC206" s="3"/>
      <c r="AD206" s="3"/>
      <c r="AE206" s="3"/>
      <c r="AF206" s="3"/>
      <c r="AG206" s="3"/>
      <c r="AH206" s="36"/>
      <c r="AI206" s="3"/>
      <c r="AJ206" s="3"/>
      <c r="AK206" s="28"/>
      <c r="AL206" s="3"/>
      <c r="AM206" s="3"/>
      <c r="AN206" s="3"/>
      <c r="AO206" s="29"/>
    </row>
    <row r="207" spans="1:41">
      <c r="A207" s="457"/>
      <c r="B207" s="488"/>
      <c r="C207" s="493"/>
      <c r="D207" s="494"/>
      <c r="E207" s="495"/>
      <c r="F207" s="36"/>
      <c r="G207" s="3"/>
      <c r="H207" s="3"/>
      <c r="I207" s="3"/>
      <c r="J207" s="3"/>
      <c r="K207" s="28"/>
      <c r="L207" s="36" t="s">
        <v>690</v>
      </c>
      <c r="M207" s="234"/>
      <c r="N207" s="293"/>
      <c r="O207" s="293"/>
      <c r="P207" s="293"/>
      <c r="Q207" s="293"/>
      <c r="R207" s="293"/>
      <c r="S207" s="234"/>
      <c r="T207" s="3"/>
      <c r="U207" s="3"/>
      <c r="V207" s="3"/>
      <c r="W207" s="3"/>
      <c r="X207" s="18"/>
      <c r="Y207" s="3"/>
      <c r="Z207" s="3"/>
      <c r="AA207" s="3"/>
      <c r="AB207" s="3"/>
      <c r="AC207" s="3"/>
      <c r="AD207" s="3"/>
      <c r="AE207" s="3"/>
      <c r="AF207" s="3"/>
      <c r="AG207" s="3"/>
      <c r="AH207" s="36"/>
      <c r="AI207" s="3"/>
      <c r="AJ207" s="3"/>
      <c r="AK207" s="28"/>
      <c r="AL207" s="3"/>
      <c r="AM207" s="3"/>
      <c r="AN207" s="3"/>
      <c r="AO207" s="29"/>
    </row>
    <row r="208" spans="1:41" ht="14.25" thickBot="1">
      <c r="A208" s="459"/>
      <c r="B208" s="489"/>
      <c r="C208" s="496"/>
      <c r="D208" s="497"/>
      <c r="E208" s="498"/>
      <c r="F208" s="30"/>
      <c r="G208" s="31"/>
      <c r="H208" s="31"/>
      <c r="I208" s="31"/>
      <c r="J208" s="31"/>
      <c r="K208" s="32"/>
      <c r="L208" s="30"/>
      <c r="M208" s="253" t="s">
        <v>14</v>
      </c>
      <c r="N208" s="502" t="str">
        <f>IF(N204="","",(1-N204)*100)</f>
        <v/>
      </c>
      <c r="O208" s="502"/>
      <c r="P208" s="502"/>
      <c r="Q208" s="502"/>
      <c r="R208" s="502"/>
      <c r="S208" s="253" t="s">
        <v>15</v>
      </c>
      <c r="T208" s="31" t="s">
        <v>667</v>
      </c>
      <c r="U208" s="31"/>
      <c r="V208" s="31"/>
      <c r="W208" s="31"/>
      <c r="X208" s="292" t="s">
        <v>689</v>
      </c>
      <c r="Y208" s="291"/>
      <c r="Z208" s="291"/>
      <c r="AA208" s="291"/>
      <c r="AB208" s="291"/>
      <c r="AC208" s="291"/>
      <c r="AD208" s="291"/>
      <c r="AE208" s="291"/>
      <c r="AF208" s="291"/>
      <c r="AG208" s="290"/>
      <c r="AH208" s="30"/>
      <c r="AI208" s="31"/>
      <c r="AJ208" s="31"/>
      <c r="AK208" s="32"/>
      <c r="AL208" s="31"/>
      <c r="AM208" s="31"/>
      <c r="AN208" s="31"/>
      <c r="AO208" s="33"/>
    </row>
    <row r="210" spans="1:41" ht="14.25" thickBo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row>
    <row r="211" spans="1:41" ht="15" customHeight="1">
      <c r="A211" s="482" t="s">
        <v>25</v>
      </c>
      <c r="B211" s="483"/>
      <c r="C211" s="483" t="s">
        <v>27</v>
      </c>
      <c r="D211" s="483"/>
      <c r="E211" s="483"/>
      <c r="F211" s="486" t="s">
        <v>557</v>
      </c>
      <c r="G211" s="486"/>
      <c r="H211" s="486"/>
      <c r="I211" s="486"/>
      <c r="J211" s="486"/>
      <c r="K211" s="486"/>
      <c r="L211" s="486"/>
      <c r="M211" s="486"/>
      <c r="N211" s="486"/>
      <c r="O211" s="486"/>
      <c r="P211" s="486"/>
      <c r="Q211" s="486"/>
      <c r="R211" s="486"/>
      <c r="S211" s="486"/>
      <c r="T211" s="486"/>
      <c r="U211" s="486"/>
      <c r="V211" s="486"/>
      <c r="W211" s="486"/>
      <c r="X211" s="486"/>
      <c r="Y211" s="486"/>
      <c r="Z211" s="486"/>
      <c r="AA211" s="486"/>
      <c r="AB211" s="486"/>
      <c r="AC211" s="486"/>
      <c r="AD211" s="486"/>
      <c r="AE211" s="486"/>
      <c r="AF211" s="486"/>
      <c r="AG211" s="486"/>
      <c r="AH211" s="486"/>
      <c r="AI211" s="486"/>
      <c r="AJ211" s="486"/>
      <c r="AK211" s="486"/>
      <c r="AL211" s="448" t="s">
        <v>8</v>
      </c>
      <c r="AM211" s="448"/>
      <c r="AN211" s="448"/>
      <c r="AO211" s="449"/>
    </row>
    <row r="212" spans="1:41" ht="15" customHeight="1">
      <c r="A212" s="484"/>
      <c r="B212" s="485"/>
      <c r="C212" s="485"/>
      <c r="D212" s="485"/>
      <c r="E212" s="485"/>
      <c r="F212" s="452" t="s">
        <v>9</v>
      </c>
      <c r="G212" s="452"/>
      <c r="H212" s="452"/>
      <c r="I212" s="452"/>
      <c r="J212" s="452"/>
      <c r="K212" s="452"/>
      <c r="L212" s="452" t="s">
        <v>558</v>
      </c>
      <c r="M212" s="452"/>
      <c r="N212" s="452"/>
      <c r="O212" s="452"/>
      <c r="P212" s="452"/>
      <c r="Q212" s="452"/>
      <c r="R212" s="452"/>
      <c r="S212" s="452"/>
      <c r="T212" s="452"/>
      <c r="U212" s="452"/>
      <c r="V212" s="452"/>
      <c r="W212" s="452"/>
      <c r="X212" s="452"/>
      <c r="Y212" s="452"/>
      <c r="Z212" s="452"/>
      <c r="AA212" s="452"/>
      <c r="AB212" s="452"/>
      <c r="AC212" s="452"/>
      <c r="AD212" s="452"/>
      <c r="AE212" s="452"/>
      <c r="AF212" s="452"/>
      <c r="AG212" s="452"/>
      <c r="AH212" s="453" t="s">
        <v>18</v>
      </c>
      <c r="AI212" s="453"/>
      <c r="AJ212" s="453"/>
      <c r="AK212" s="453"/>
      <c r="AL212" s="450"/>
      <c r="AM212" s="450"/>
      <c r="AN212" s="450"/>
      <c r="AO212" s="451"/>
    </row>
    <row r="213" spans="1:41" ht="13.5" customHeight="1">
      <c r="A213" s="455" t="s">
        <v>708</v>
      </c>
      <c r="B213" s="456"/>
      <c r="C213" s="490" t="s">
        <v>707</v>
      </c>
      <c r="D213" s="491"/>
      <c r="E213" s="492"/>
      <c r="F213" s="40"/>
      <c r="G213" s="309" t="s">
        <v>706</v>
      </c>
      <c r="H213" s="308"/>
      <c r="I213" s="308"/>
      <c r="J213" s="308"/>
      <c r="K213" s="307"/>
      <c r="L213" s="40"/>
      <c r="M213" s="26" t="s">
        <v>681</v>
      </c>
      <c r="N213" s="26"/>
      <c r="O213" s="26"/>
      <c r="P213" s="26"/>
      <c r="Q213" s="26"/>
      <c r="R213" s="26"/>
      <c r="S213" s="26"/>
      <c r="T213" s="26"/>
      <c r="U213" s="26"/>
      <c r="V213" s="26"/>
      <c r="W213" s="26"/>
      <c r="X213" s="26"/>
      <c r="Y213" s="26"/>
      <c r="Z213" s="26"/>
      <c r="AA213" s="26"/>
      <c r="AB213" s="26"/>
      <c r="AC213" s="26"/>
      <c r="AD213" s="26"/>
      <c r="AE213" s="26"/>
      <c r="AF213" s="26"/>
      <c r="AG213" s="35"/>
      <c r="AH213" s="40"/>
      <c r="AI213" s="26" t="s">
        <v>21</v>
      </c>
      <c r="AJ213" s="26"/>
      <c r="AK213" s="35"/>
      <c r="AL213" s="26"/>
      <c r="AM213" s="26"/>
      <c r="AN213" s="26"/>
      <c r="AO213" s="41"/>
    </row>
    <row r="214" spans="1:41">
      <c r="A214" s="457"/>
      <c r="B214" s="458"/>
      <c r="C214" s="493"/>
      <c r="D214" s="494"/>
      <c r="E214" s="495"/>
      <c r="F214" s="36"/>
      <c r="G214" s="306"/>
      <c r="H214" s="304"/>
      <c r="I214" s="304"/>
      <c r="J214" s="304"/>
      <c r="K214" s="303"/>
      <c r="L214" s="36" t="s">
        <v>704</v>
      </c>
      <c r="M214" s="3"/>
      <c r="N214" s="3"/>
      <c r="O214" s="3"/>
      <c r="P214" s="3"/>
      <c r="Q214" s="3"/>
      <c r="R214" s="3"/>
      <c r="S214" s="3"/>
      <c r="T214" s="3"/>
      <c r="U214" s="3"/>
      <c r="V214" s="3"/>
      <c r="W214" s="3"/>
      <c r="X214" s="3"/>
      <c r="Y214" s="3"/>
      <c r="Z214" s="3"/>
      <c r="AA214" s="3"/>
      <c r="AB214" s="3"/>
      <c r="AC214" s="3"/>
      <c r="AD214" s="3"/>
      <c r="AE214" s="3"/>
      <c r="AF214" s="3"/>
      <c r="AG214" s="28"/>
      <c r="AH214" s="27"/>
      <c r="AI214" s="3"/>
      <c r="AJ214" s="3"/>
      <c r="AK214" s="28"/>
      <c r="AL214" s="3"/>
      <c r="AM214" s="3"/>
      <c r="AN214" s="3"/>
      <c r="AO214" s="29"/>
    </row>
    <row r="215" spans="1:41">
      <c r="A215" s="457"/>
      <c r="B215" s="458"/>
      <c r="C215" s="493"/>
      <c r="D215" s="494"/>
      <c r="E215" s="495"/>
      <c r="F215" s="36"/>
      <c r="G215" s="306"/>
      <c r="H215" s="304"/>
      <c r="I215" s="304"/>
      <c r="J215" s="304"/>
      <c r="K215" s="303"/>
      <c r="L215" s="36"/>
      <c r="M215" s="234" t="s">
        <v>14</v>
      </c>
      <c r="N215" s="454"/>
      <c r="O215" s="454"/>
      <c r="P215" s="454"/>
      <c r="Q215" s="454"/>
      <c r="R215" s="454"/>
      <c r="S215" s="234" t="s">
        <v>15</v>
      </c>
      <c r="T215" s="3" t="s">
        <v>677</v>
      </c>
      <c r="U215" s="3"/>
      <c r="V215" s="3"/>
      <c r="W215" s="3"/>
      <c r="X215" s="295" t="s">
        <v>703</v>
      </c>
      <c r="Y215" s="294"/>
      <c r="Z215" s="294"/>
      <c r="AA215" s="3"/>
      <c r="AB215" s="3"/>
      <c r="AC215" s="3"/>
      <c r="AD215" s="3"/>
      <c r="AE215" s="3"/>
      <c r="AF215" s="3"/>
      <c r="AG215" s="28"/>
      <c r="AH215" s="36"/>
      <c r="AI215" s="3"/>
      <c r="AJ215" s="3"/>
      <c r="AK215" s="28"/>
      <c r="AL215" s="3"/>
      <c r="AM215" s="3"/>
      <c r="AN215" s="3"/>
      <c r="AO215" s="29"/>
    </row>
    <row r="216" spans="1:41">
      <c r="A216" s="457"/>
      <c r="B216" s="458"/>
      <c r="C216" s="493"/>
      <c r="D216" s="494"/>
      <c r="E216" s="495"/>
      <c r="F216" s="305"/>
      <c r="G216" s="304"/>
      <c r="H216" s="304"/>
      <c r="I216" s="304"/>
      <c r="J216" s="304"/>
      <c r="K216" s="303"/>
      <c r="L216" s="36" t="s">
        <v>702</v>
      </c>
      <c r="M216" s="3"/>
      <c r="N216" s="3"/>
      <c r="O216" s="3"/>
      <c r="P216" s="3"/>
      <c r="Q216" s="3"/>
      <c r="R216" s="3"/>
      <c r="S216" s="3"/>
      <c r="T216" s="3"/>
      <c r="U216" s="3"/>
      <c r="V216" s="3"/>
      <c r="W216" s="3"/>
      <c r="X216" s="3"/>
      <c r="Y216" s="3"/>
      <c r="Z216" s="3"/>
      <c r="AA216" s="3"/>
      <c r="AB216" s="3"/>
      <c r="AC216" s="3"/>
      <c r="AD216" s="3"/>
      <c r="AE216" s="3"/>
      <c r="AF216" s="3"/>
      <c r="AG216" s="28"/>
      <c r="AH216" s="36"/>
      <c r="AI216" s="3"/>
      <c r="AJ216" s="3"/>
      <c r="AK216" s="28"/>
      <c r="AL216" s="3"/>
      <c r="AM216" s="5"/>
      <c r="AN216" s="12" t="s">
        <v>566</v>
      </c>
      <c r="AO216" s="29"/>
    </row>
    <row r="217" spans="1:41">
      <c r="A217" s="457"/>
      <c r="B217" s="458"/>
      <c r="C217" s="493"/>
      <c r="D217" s="494"/>
      <c r="E217" s="495"/>
      <c r="F217" s="305"/>
      <c r="G217" s="304"/>
      <c r="H217" s="304"/>
      <c r="I217" s="304"/>
      <c r="J217" s="304"/>
      <c r="K217" s="303"/>
      <c r="L217" s="23" t="s">
        <v>701</v>
      </c>
      <c r="M217" s="3"/>
      <c r="N217" s="3"/>
      <c r="O217" s="3"/>
      <c r="P217" s="3"/>
      <c r="Q217" s="3"/>
      <c r="R217" s="3"/>
      <c r="S217" s="3"/>
      <c r="T217" s="3"/>
      <c r="U217" s="3"/>
      <c r="V217" s="3"/>
      <c r="W217" s="3"/>
      <c r="X217" s="3"/>
      <c r="Y217" s="3"/>
      <c r="Z217" s="3"/>
      <c r="AA217" s="3"/>
      <c r="AB217" s="3"/>
      <c r="AC217" s="3"/>
      <c r="AD217" s="3"/>
      <c r="AE217" s="3"/>
      <c r="AF217" s="3"/>
      <c r="AG217" s="28"/>
      <c r="AH217" s="36"/>
      <c r="AI217" s="3"/>
      <c r="AJ217" s="3"/>
      <c r="AK217" s="28"/>
      <c r="AL217" s="3"/>
      <c r="AM217" s="3"/>
      <c r="AN217" s="3"/>
      <c r="AO217" s="29"/>
    </row>
    <row r="218" spans="1:41">
      <c r="A218" s="457"/>
      <c r="B218" s="458"/>
      <c r="C218" s="493"/>
      <c r="D218" s="494"/>
      <c r="E218" s="495"/>
      <c r="F218" s="305"/>
      <c r="G218" s="304"/>
      <c r="H218" s="304"/>
      <c r="I218" s="304"/>
      <c r="J218" s="304"/>
      <c r="K218" s="303"/>
      <c r="L218" s="36"/>
      <c r="M218" s="234" t="s">
        <v>14</v>
      </c>
      <c r="N218" s="454"/>
      <c r="O218" s="454"/>
      <c r="P218" s="454"/>
      <c r="Q218" s="454"/>
      <c r="R218" s="454"/>
      <c r="S218" s="234" t="s">
        <v>15</v>
      </c>
      <c r="T218" s="3" t="s">
        <v>677</v>
      </c>
      <c r="U218" s="3"/>
      <c r="V218" s="3"/>
      <c r="W218" s="3"/>
      <c r="X218" s="295" t="s">
        <v>700</v>
      </c>
      <c r="Y218" s="294"/>
      <c r="Z218" s="294"/>
      <c r="AA218" s="3"/>
      <c r="AB218" s="3"/>
      <c r="AC218" s="3"/>
      <c r="AD218" s="3"/>
      <c r="AE218" s="3"/>
      <c r="AF218" s="3"/>
      <c r="AG218" s="28"/>
      <c r="AH218" s="36"/>
      <c r="AI218" s="3"/>
      <c r="AJ218" s="3"/>
      <c r="AK218" s="28"/>
      <c r="AL218" s="3"/>
      <c r="AM218" s="3"/>
      <c r="AN218" s="3"/>
      <c r="AO218" s="29"/>
    </row>
    <row r="219" spans="1:41">
      <c r="A219" s="457"/>
      <c r="B219" s="458"/>
      <c r="C219" s="493"/>
      <c r="D219" s="494"/>
      <c r="E219" s="495"/>
      <c r="F219" s="36"/>
      <c r="G219" s="3"/>
      <c r="H219" s="3"/>
      <c r="I219" s="3"/>
      <c r="J219" s="3"/>
      <c r="K219" s="28"/>
      <c r="L219" s="36" t="s">
        <v>699</v>
      </c>
      <c r="M219" s="3"/>
      <c r="N219" s="3"/>
      <c r="O219" s="3"/>
      <c r="P219" s="3"/>
      <c r="Q219" s="3"/>
      <c r="R219" s="3"/>
      <c r="S219" s="3"/>
      <c r="T219" s="3"/>
      <c r="U219" s="3"/>
      <c r="V219" s="3"/>
      <c r="W219" s="3"/>
      <c r="X219" s="3"/>
      <c r="Y219" s="3"/>
      <c r="Z219" s="3"/>
      <c r="AA219" s="3"/>
      <c r="AB219" s="3"/>
      <c r="AC219" s="3"/>
      <c r="AD219" s="3"/>
      <c r="AE219" s="3"/>
      <c r="AF219" s="3"/>
      <c r="AG219" s="28"/>
      <c r="AH219" s="36"/>
      <c r="AI219" s="3"/>
      <c r="AJ219" s="3"/>
      <c r="AK219" s="28"/>
      <c r="AL219" s="3"/>
      <c r="AM219" s="12"/>
      <c r="AN219" s="12"/>
      <c r="AO219" s="29"/>
    </row>
    <row r="220" spans="1:41">
      <c r="A220" s="457"/>
      <c r="B220" s="458"/>
      <c r="C220" s="493"/>
      <c r="D220" s="494"/>
      <c r="E220" s="495"/>
      <c r="F220" s="36"/>
      <c r="G220" s="3"/>
      <c r="H220" s="3"/>
      <c r="I220" s="3"/>
      <c r="J220" s="3"/>
      <c r="K220" s="28"/>
      <c r="L220" s="36" t="s">
        <v>698</v>
      </c>
      <c r="M220" s="3"/>
      <c r="N220" s="3"/>
      <c r="O220" s="3"/>
      <c r="P220" s="3"/>
      <c r="Q220" s="3"/>
      <c r="R220" s="3"/>
      <c r="S220" s="3"/>
      <c r="T220" s="3"/>
      <c r="U220" s="3"/>
      <c r="V220" s="3"/>
      <c r="W220" s="3"/>
      <c r="X220" s="3"/>
      <c r="Y220" s="3"/>
      <c r="Z220" s="3"/>
      <c r="AA220" s="3"/>
      <c r="AB220" s="3"/>
      <c r="AC220" s="3"/>
      <c r="AD220" s="3"/>
      <c r="AE220" s="3"/>
      <c r="AF220" s="3"/>
      <c r="AG220" s="28"/>
      <c r="AH220" s="36"/>
      <c r="AI220" s="3"/>
      <c r="AJ220" s="3"/>
      <c r="AK220" s="28"/>
      <c r="AL220" s="3"/>
      <c r="AM220" s="12"/>
      <c r="AN220" s="12"/>
      <c r="AO220" s="29"/>
    </row>
    <row r="221" spans="1:41">
      <c r="A221" s="457"/>
      <c r="B221" s="458"/>
      <c r="C221" s="493"/>
      <c r="D221" s="494"/>
      <c r="E221" s="495"/>
      <c r="F221" s="36"/>
      <c r="G221" s="3"/>
      <c r="H221" s="3"/>
      <c r="I221" s="3"/>
      <c r="J221" s="3"/>
      <c r="K221" s="28"/>
      <c r="L221" s="36"/>
      <c r="M221" s="234" t="s">
        <v>14</v>
      </c>
      <c r="N221" s="499" t="str">
        <f>IF(N215="","",N215-N218)</f>
        <v/>
      </c>
      <c r="O221" s="499"/>
      <c r="P221" s="499"/>
      <c r="Q221" s="499"/>
      <c r="R221" s="499"/>
      <c r="S221" s="234" t="s">
        <v>15</v>
      </c>
      <c r="T221" s="3" t="s">
        <v>677</v>
      </c>
      <c r="U221" s="3"/>
      <c r="V221" s="3"/>
      <c r="W221" s="3"/>
      <c r="X221" s="295" t="s">
        <v>697</v>
      </c>
      <c r="Y221" s="294"/>
      <c r="Z221" s="294"/>
      <c r="AA221" s="294"/>
      <c r="AB221" s="294"/>
      <c r="AC221" s="294"/>
      <c r="AD221" s="3"/>
      <c r="AE221" s="3"/>
      <c r="AF221" s="3"/>
      <c r="AG221" s="28"/>
      <c r="AH221" s="36"/>
      <c r="AI221" s="3"/>
      <c r="AJ221" s="3"/>
      <c r="AK221" s="28"/>
      <c r="AO221" s="29"/>
    </row>
    <row r="222" spans="1:41">
      <c r="A222" s="457"/>
      <c r="B222" s="458"/>
      <c r="C222" s="493"/>
      <c r="D222" s="494"/>
      <c r="E222" s="495"/>
      <c r="F222" s="36"/>
      <c r="G222" s="3"/>
      <c r="H222" s="3"/>
      <c r="I222" s="3"/>
      <c r="J222" s="3"/>
      <c r="K222" s="28"/>
      <c r="L222" s="36" t="s">
        <v>692</v>
      </c>
      <c r="M222" s="3"/>
      <c r="N222" s="3"/>
      <c r="O222" s="3"/>
      <c r="P222" s="3"/>
      <c r="Q222" s="3"/>
      <c r="R222" s="3"/>
      <c r="S222" s="3"/>
      <c r="T222" s="3"/>
      <c r="U222" s="3"/>
      <c r="V222" s="3"/>
      <c r="W222" s="3"/>
      <c r="X222" s="3"/>
      <c r="Y222" s="3"/>
      <c r="Z222" s="3"/>
      <c r="AA222" s="3"/>
      <c r="AB222" s="3"/>
      <c r="AC222" s="3"/>
      <c r="AD222" s="3"/>
      <c r="AE222" s="3"/>
      <c r="AF222" s="3"/>
      <c r="AG222" s="28"/>
      <c r="AH222" s="36"/>
      <c r="AI222" s="3"/>
      <c r="AJ222" s="3"/>
      <c r="AK222" s="28"/>
      <c r="AL222" s="3"/>
      <c r="AM222" s="12"/>
      <c r="AN222" s="12"/>
      <c r="AO222" s="29"/>
    </row>
    <row r="223" spans="1:41">
      <c r="A223" s="457"/>
      <c r="B223" s="458"/>
      <c r="C223" s="493"/>
      <c r="D223" s="494"/>
      <c r="E223" s="495"/>
      <c r="F223" s="36"/>
      <c r="G223" s="3"/>
      <c r="H223" s="3"/>
      <c r="I223" s="3"/>
      <c r="J223" s="3"/>
      <c r="K223" s="28"/>
      <c r="L223" s="36" t="s">
        <v>696</v>
      </c>
      <c r="M223" s="3"/>
      <c r="N223" s="3"/>
      <c r="O223" s="3"/>
      <c r="P223" s="3"/>
      <c r="Q223" s="3"/>
      <c r="R223" s="3"/>
      <c r="S223" s="3"/>
      <c r="T223" s="3"/>
      <c r="U223" s="3"/>
      <c r="V223" s="3"/>
      <c r="W223" s="3"/>
      <c r="X223" s="3"/>
      <c r="Y223" s="3"/>
      <c r="Z223" s="3"/>
      <c r="AA223" s="3"/>
      <c r="AB223" s="3"/>
      <c r="AC223" s="3"/>
      <c r="AD223" s="3"/>
      <c r="AE223" s="3"/>
      <c r="AF223" s="3"/>
      <c r="AG223" s="28"/>
      <c r="AH223" s="36"/>
      <c r="AI223" s="3"/>
      <c r="AJ223" s="3"/>
      <c r="AK223" s="28"/>
      <c r="AL223" s="3"/>
      <c r="AM223" s="3"/>
      <c r="AN223" s="3"/>
      <c r="AO223" s="29"/>
    </row>
    <row r="224" spans="1:41">
      <c r="A224" s="457"/>
      <c r="B224" s="458"/>
      <c r="C224" s="493"/>
      <c r="D224" s="494"/>
      <c r="E224" s="495"/>
      <c r="F224" s="36"/>
      <c r="G224" s="3"/>
      <c r="H224" s="3"/>
      <c r="I224" s="3"/>
      <c r="J224" s="3"/>
      <c r="K224" s="28"/>
      <c r="L224" s="36" t="s">
        <v>690</v>
      </c>
      <c r="M224" s="3"/>
      <c r="N224" s="3"/>
      <c r="O224" s="3"/>
      <c r="P224" s="3"/>
      <c r="Q224" s="3"/>
      <c r="R224" s="3"/>
      <c r="S224" s="3"/>
      <c r="T224" s="3"/>
      <c r="U224" s="3"/>
      <c r="V224" s="3"/>
      <c r="W224" s="3"/>
      <c r="X224" s="3"/>
      <c r="Y224" s="3"/>
      <c r="Z224" s="3"/>
      <c r="AA224" s="3"/>
      <c r="AB224" s="3"/>
      <c r="AC224" s="3"/>
      <c r="AD224" s="3"/>
      <c r="AE224" s="3"/>
      <c r="AF224" s="3"/>
      <c r="AG224" s="28"/>
      <c r="AH224" s="36"/>
      <c r="AI224" s="3"/>
      <c r="AJ224" s="3"/>
      <c r="AK224" s="28"/>
      <c r="AL224" s="3"/>
      <c r="AM224" s="3"/>
      <c r="AN224" s="3"/>
      <c r="AO224" s="29"/>
    </row>
    <row r="225" spans="1:41">
      <c r="A225" s="457"/>
      <c r="B225" s="458"/>
      <c r="C225" s="493"/>
      <c r="D225" s="494"/>
      <c r="E225" s="495"/>
      <c r="F225" s="36"/>
      <c r="G225" s="3"/>
      <c r="H225" s="3"/>
      <c r="I225" s="3"/>
      <c r="J225" s="3"/>
      <c r="K225" s="28"/>
      <c r="L225" s="36"/>
      <c r="M225" s="234" t="s">
        <v>14</v>
      </c>
      <c r="N225" s="500" t="str">
        <f>IF(N215="","",ROUNDDOWN(N221/N215*100,0))</f>
        <v/>
      </c>
      <c r="O225" s="500"/>
      <c r="P225" s="500"/>
      <c r="Q225" s="500"/>
      <c r="R225" s="500"/>
      <c r="S225" s="234" t="s">
        <v>15</v>
      </c>
      <c r="T225" s="3" t="s">
        <v>667</v>
      </c>
      <c r="U225" s="3"/>
      <c r="V225" s="3"/>
      <c r="W225" s="3"/>
      <c r="X225" s="295" t="s">
        <v>695</v>
      </c>
      <c r="Y225" s="294"/>
      <c r="Z225" s="294"/>
      <c r="AA225" s="294"/>
      <c r="AB225" s="294"/>
      <c r="AC225" s="294"/>
      <c r="AD225" s="294"/>
      <c r="AE225" s="294"/>
      <c r="AF225" s="294"/>
      <c r="AG225" s="28"/>
      <c r="AH225" s="36"/>
      <c r="AI225" s="3"/>
      <c r="AJ225" s="3"/>
      <c r="AK225" s="28"/>
      <c r="AL225" s="3"/>
      <c r="AM225" s="3"/>
      <c r="AN225" s="3"/>
      <c r="AO225" s="29"/>
    </row>
    <row r="226" spans="1:41">
      <c r="A226" s="457"/>
      <c r="B226" s="458"/>
      <c r="C226" s="493"/>
      <c r="D226" s="494"/>
      <c r="E226" s="495"/>
      <c r="F226" s="36"/>
      <c r="G226" s="3"/>
      <c r="H226" s="3"/>
      <c r="I226" s="3"/>
      <c r="J226" s="3"/>
      <c r="K226" s="28"/>
      <c r="L226" s="37"/>
      <c r="M226" s="38" t="s">
        <v>673</v>
      </c>
      <c r="N226" s="296"/>
      <c r="O226" s="296"/>
      <c r="P226" s="296"/>
      <c r="Q226" s="296"/>
      <c r="R226" s="296"/>
      <c r="S226" s="265"/>
      <c r="T226" s="38"/>
      <c r="U226" s="38"/>
      <c r="V226" s="38"/>
      <c r="W226" s="38"/>
      <c r="X226" s="267"/>
      <c r="Y226" s="38"/>
      <c r="Z226" s="38"/>
      <c r="AA226" s="38"/>
      <c r="AB226" s="38"/>
      <c r="AC226" s="38"/>
      <c r="AD226" s="38"/>
      <c r="AE226" s="38"/>
      <c r="AF226" s="38"/>
      <c r="AG226" s="39"/>
      <c r="AH226" s="36"/>
      <c r="AI226" s="3"/>
      <c r="AJ226" s="3"/>
      <c r="AK226" s="28"/>
      <c r="AL226" s="3"/>
      <c r="AM226" s="3"/>
      <c r="AN226" s="3"/>
      <c r="AO226" s="29"/>
    </row>
    <row r="227" spans="1:41">
      <c r="A227" s="457"/>
      <c r="B227" s="458"/>
      <c r="C227" s="493"/>
      <c r="D227" s="494"/>
      <c r="E227" s="495"/>
      <c r="F227" s="36"/>
      <c r="G227" s="3"/>
      <c r="H227" s="3"/>
      <c r="I227" s="3"/>
      <c r="J227" s="3"/>
      <c r="K227" s="28"/>
      <c r="L227" s="40"/>
      <c r="M227" s="26" t="s">
        <v>672</v>
      </c>
      <c r="N227" s="26"/>
      <c r="O227" s="26"/>
      <c r="P227" s="26"/>
      <c r="Q227" s="26"/>
      <c r="R227" s="26"/>
      <c r="S227" s="26"/>
      <c r="T227" s="26"/>
      <c r="U227" s="26"/>
      <c r="V227" s="26"/>
      <c r="W227" s="3"/>
      <c r="X227" s="18"/>
      <c r="Y227" s="3"/>
      <c r="Z227" s="3"/>
      <c r="AA227" s="3"/>
      <c r="AB227" s="3"/>
      <c r="AC227" s="3"/>
      <c r="AD227" s="3"/>
      <c r="AE227" s="3"/>
      <c r="AF227" s="3"/>
      <c r="AG227" s="3"/>
      <c r="AH227" s="36"/>
      <c r="AI227" s="3"/>
      <c r="AJ227" s="3"/>
      <c r="AK227" s="28"/>
      <c r="AL227" s="3"/>
      <c r="AM227" s="3"/>
      <c r="AN227" s="3"/>
      <c r="AO227" s="29"/>
    </row>
    <row r="228" spans="1:41">
      <c r="A228" s="457"/>
      <c r="B228" s="458"/>
      <c r="C228" s="493"/>
      <c r="D228" s="494"/>
      <c r="E228" s="495"/>
      <c r="F228" s="36"/>
      <c r="G228" s="3"/>
      <c r="H228" s="3"/>
      <c r="I228" s="3"/>
      <c r="J228" s="3"/>
      <c r="K228" s="28"/>
      <c r="L228" s="3" t="s">
        <v>694</v>
      </c>
      <c r="M228" s="3"/>
      <c r="N228" s="3"/>
      <c r="O228" s="3"/>
      <c r="P228" s="3"/>
      <c r="Q228" s="3"/>
      <c r="R228" s="3"/>
      <c r="S228" s="3"/>
      <c r="T228" s="3"/>
      <c r="U228" s="3"/>
      <c r="V228" s="3"/>
      <c r="W228" s="3"/>
      <c r="X228" s="3"/>
      <c r="Y228" s="3"/>
      <c r="Z228" s="3"/>
      <c r="AA228" s="3"/>
      <c r="AB228" s="3"/>
      <c r="AC228" s="3"/>
      <c r="AD228" s="3"/>
      <c r="AE228" s="3"/>
      <c r="AF228" s="3"/>
      <c r="AG228" s="3"/>
      <c r="AH228" s="36"/>
      <c r="AI228" s="3"/>
      <c r="AJ228" s="3"/>
      <c r="AK228" s="28"/>
      <c r="AL228" s="3"/>
      <c r="AM228" s="3"/>
      <c r="AN228" s="3"/>
      <c r="AO228" s="29"/>
    </row>
    <row r="229" spans="1:41">
      <c r="A229" s="457"/>
      <c r="B229" s="458"/>
      <c r="C229" s="493"/>
      <c r="D229" s="494"/>
      <c r="E229" s="495"/>
      <c r="F229" s="36"/>
      <c r="G229" s="3"/>
      <c r="H229" s="3"/>
      <c r="I229" s="3"/>
      <c r="J229" s="3"/>
      <c r="K229" s="28"/>
      <c r="L229" s="36"/>
      <c r="M229" s="234" t="s">
        <v>14</v>
      </c>
      <c r="N229" s="501"/>
      <c r="O229" s="501"/>
      <c r="P229" s="501"/>
      <c r="Q229" s="501"/>
      <c r="R229" s="501"/>
      <c r="S229" s="234" t="s">
        <v>15</v>
      </c>
      <c r="T229" s="3"/>
      <c r="U229" s="3"/>
      <c r="V229" s="3"/>
      <c r="W229" s="3"/>
      <c r="X229" s="295" t="s">
        <v>693</v>
      </c>
      <c r="Y229" s="294"/>
      <c r="Z229" s="294"/>
      <c r="AA229" s="3"/>
      <c r="AB229" s="3"/>
      <c r="AC229" s="3"/>
      <c r="AD229" s="3"/>
      <c r="AE229" s="3"/>
      <c r="AF229" s="3"/>
      <c r="AG229" s="3"/>
      <c r="AH229" s="36"/>
      <c r="AI229" s="3"/>
      <c r="AJ229" s="3"/>
      <c r="AK229" s="28"/>
      <c r="AL229" s="3"/>
      <c r="AM229" s="3"/>
      <c r="AN229" s="3"/>
      <c r="AO229" s="29"/>
    </row>
    <row r="230" spans="1:41">
      <c r="A230" s="457"/>
      <c r="B230" s="458"/>
      <c r="C230" s="493"/>
      <c r="D230" s="494"/>
      <c r="E230" s="495"/>
      <c r="F230" s="36"/>
      <c r="G230" s="3"/>
      <c r="H230" s="3"/>
      <c r="I230" s="3"/>
      <c r="J230" s="3"/>
      <c r="K230" s="28"/>
      <c r="L230" s="36" t="s">
        <v>692</v>
      </c>
      <c r="M230" s="234"/>
      <c r="N230" s="293"/>
      <c r="O230" s="293"/>
      <c r="P230" s="293"/>
      <c r="Q230" s="293"/>
      <c r="R230" s="293"/>
      <c r="S230" s="234"/>
      <c r="T230" s="3"/>
      <c r="U230" s="3"/>
      <c r="V230" s="3"/>
      <c r="W230" s="3"/>
      <c r="X230" s="18"/>
      <c r="Y230" s="3"/>
      <c r="Z230" s="3"/>
      <c r="AA230" s="3"/>
      <c r="AB230" s="3"/>
      <c r="AC230" s="3"/>
      <c r="AD230" s="3"/>
      <c r="AE230" s="3"/>
      <c r="AF230" s="3"/>
      <c r="AG230" s="3"/>
      <c r="AH230" s="36"/>
      <c r="AI230" s="3"/>
      <c r="AJ230" s="3"/>
      <c r="AK230" s="28"/>
      <c r="AL230" s="3"/>
      <c r="AM230" s="3"/>
      <c r="AN230" s="3"/>
      <c r="AO230" s="29"/>
    </row>
    <row r="231" spans="1:41">
      <c r="A231" s="457"/>
      <c r="B231" s="458"/>
      <c r="C231" s="493"/>
      <c r="D231" s="494"/>
      <c r="E231" s="495"/>
      <c r="F231" s="36"/>
      <c r="G231" s="3"/>
      <c r="H231" s="3"/>
      <c r="I231" s="3"/>
      <c r="J231" s="3"/>
      <c r="K231" s="28"/>
      <c r="L231" s="36" t="s">
        <v>691</v>
      </c>
      <c r="M231" s="234"/>
      <c r="N231" s="293"/>
      <c r="O231" s="293"/>
      <c r="P231" s="293"/>
      <c r="Q231" s="293"/>
      <c r="R231" s="293"/>
      <c r="S231" s="234"/>
      <c r="T231" s="3"/>
      <c r="U231" s="3"/>
      <c r="V231" s="3"/>
      <c r="W231" s="3"/>
      <c r="X231" s="18"/>
      <c r="Y231" s="3"/>
      <c r="Z231" s="3"/>
      <c r="AA231" s="3"/>
      <c r="AB231" s="3"/>
      <c r="AC231" s="3"/>
      <c r="AD231" s="3"/>
      <c r="AE231" s="3"/>
      <c r="AF231" s="3"/>
      <c r="AG231" s="3"/>
      <c r="AH231" s="36"/>
      <c r="AI231" s="3"/>
      <c r="AJ231" s="3"/>
      <c r="AK231" s="28"/>
      <c r="AL231" s="3"/>
      <c r="AM231" s="3"/>
      <c r="AN231" s="3"/>
      <c r="AO231" s="29"/>
    </row>
    <row r="232" spans="1:41">
      <c r="A232" s="457"/>
      <c r="B232" s="458"/>
      <c r="C232" s="493"/>
      <c r="D232" s="494"/>
      <c r="E232" s="495"/>
      <c r="F232" s="36"/>
      <c r="G232" s="3"/>
      <c r="H232" s="3"/>
      <c r="I232" s="3"/>
      <c r="J232" s="3"/>
      <c r="K232" s="28"/>
      <c r="L232" s="36" t="s">
        <v>690</v>
      </c>
      <c r="M232" s="234"/>
      <c r="N232" s="293"/>
      <c r="O232" s="293"/>
      <c r="P232" s="293"/>
      <c r="Q232" s="293"/>
      <c r="R232" s="293"/>
      <c r="S232" s="234"/>
      <c r="T232" s="3"/>
      <c r="U232" s="3"/>
      <c r="V232" s="3"/>
      <c r="W232" s="3"/>
      <c r="X232" s="18"/>
      <c r="Y232" s="3"/>
      <c r="Z232" s="3"/>
      <c r="AA232" s="3"/>
      <c r="AB232" s="3"/>
      <c r="AC232" s="3"/>
      <c r="AD232" s="3"/>
      <c r="AE232" s="3"/>
      <c r="AF232" s="3"/>
      <c r="AG232" s="3"/>
      <c r="AH232" s="36"/>
      <c r="AI232" s="3"/>
      <c r="AJ232" s="3"/>
      <c r="AK232" s="28"/>
      <c r="AL232" s="3"/>
      <c r="AM232" s="3"/>
      <c r="AN232" s="3"/>
      <c r="AO232" s="29"/>
    </row>
    <row r="233" spans="1:41">
      <c r="A233" s="457"/>
      <c r="B233" s="458"/>
      <c r="C233" s="493"/>
      <c r="D233" s="494"/>
      <c r="E233" s="495"/>
      <c r="F233" s="36"/>
      <c r="G233" s="3"/>
      <c r="H233" s="3"/>
      <c r="I233" s="3"/>
      <c r="J233" s="3"/>
      <c r="K233" s="28"/>
      <c r="L233" s="36"/>
      <c r="M233" s="265" t="s">
        <v>14</v>
      </c>
      <c r="N233" s="508" t="str">
        <f>IF(N229="","",(1-N229)*100)</f>
        <v/>
      </c>
      <c r="O233" s="508"/>
      <c r="P233" s="508"/>
      <c r="Q233" s="508"/>
      <c r="R233" s="508"/>
      <c r="S233" s="265" t="s">
        <v>15</v>
      </c>
      <c r="T233" s="38" t="s">
        <v>667</v>
      </c>
      <c r="U233" s="38"/>
      <c r="V233" s="38"/>
      <c r="W233" s="38"/>
      <c r="X233" s="302" t="s">
        <v>689</v>
      </c>
      <c r="Y233" s="301"/>
      <c r="Z233" s="301"/>
      <c r="AA233" s="301"/>
      <c r="AB233" s="301"/>
      <c r="AC233" s="301"/>
      <c r="AD233" s="301"/>
      <c r="AE233" s="301"/>
      <c r="AF233" s="301"/>
      <c r="AG233" s="300"/>
      <c r="AH233" s="37"/>
      <c r="AI233" s="38"/>
      <c r="AJ233" s="38"/>
      <c r="AK233" s="39"/>
      <c r="AL233" s="38"/>
      <c r="AM233" s="38"/>
      <c r="AN233" s="38"/>
      <c r="AO233" s="42"/>
    </row>
    <row r="234" spans="1:41">
      <c r="A234" s="457"/>
      <c r="B234" s="458"/>
      <c r="C234" s="493"/>
      <c r="D234" s="494"/>
      <c r="E234" s="495"/>
      <c r="F234" s="40"/>
      <c r="G234" s="309" t="s">
        <v>705</v>
      </c>
      <c r="H234" s="308"/>
      <c r="I234" s="308"/>
      <c r="J234" s="308"/>
      <c r="K234" s="307"/>
      <c r="L234" s="40"/>
      <c r="M234" s="26" t="s">
        <v>681</v>
      </c>
      <c r="N234" s="26"/>
      <c r="O234" s="26"/>
      <c r="P234" s="26"/>
      <c r="Q234" s="26"/>
      <c r="R234" s="26"/>
      <c r="S234" s="26"/>
      <c r="T234" s="26"/>
      <c r="U234" s="26"/>
      <c r="V234" s="26"/>
      <c r="W234" s="26"/>
      <c r="X234" s="26"/>
      <c r="Y234" s="26"/>
      <c r="Z234" s="26"/>
      <c r="AA234" s="26"/>
      <c r="AB234" s="26"/>
      <c r="AC234" s="26"/>
      <c r="AD234" s="26"/>
      <c r="AE234" s="26"/>
      <c r="AF234" s="26"/>
      <c r="AG234" s="35"/>
      <c r="AH234" s="40"/>
      <c r="AI234" s="26" t="s">
        <v>21</v>
      </c>
      <c r="AJ234" s="26"/>
      <c r="AK234" s="35"/>
      <c r="AL234" s="26"/>
      <c r="AM234" s="26"/>
      <c r="AN234" s="26"/>
      <c r="AO234" s="41"/>
    </row>
    <row r="235" spans="1:41">
      <c r="A235" s="457"/>
      <c r="B235" s="458"/>
      <c r="C235" s="493"/>
      <c r="D235" s="494"/>
      <c r="E235" s="495"/>
      <c r="F235" s="36"/>
      <c r="G235" s="306"/>
      <c r="H235" s="304"/>
      <c r="I235" s="304"/>
      <c r="J235" s="304"/>
      <c r="K235" s="303"/>
      <c r="L235" s="36" t="s">
        <v>704</v>
      </c>
      <c r="M235" s="3"/>
      <c r="N235" s="3"/>
      <c r="O235" s="3"/>
      <c r="P235" s="3"/>
      <c r="Q235" s="3"/>
      <c r="R235" s="3"/>
      <c r="S235" s="3"/>
      <c r="T235" s="3"/>
      <c r="U235" s="3"/>
      <c r="V235" s="3"/>
      <c r="W235" s="3"/>
      <c r="X235" s="3"/>
      <c r="Y235" s="3"/>
      <c r="Z235" s="3"/>
      <c r="AA235" s="3"/>
      <c r="AB235" s="3"/>
      <c r="AC235" s="3"/>
      <c r="AD235" s="3"/>
      <c r="AE235" s="3"/>
      <c r="AF235" s="3"/>
      <c r="AG235" s="28"/>
      <c r="AH235" s="27"/>
      <c r="AI235" s="3"/>
      <c r="AJ235" s="3"/>
      <c r="AK235" s="28"/>
      <c r="AL235" s="3"/>
      <c r="AM235" s="3"/>
      <c r="AN235" s="3"/>
      <c r="AO235" s="29"/>
    </row>
    <row r="236" spans="1:41">
      <c r="A236" s="457"/>
      <c r="B236" s="458"/>
      <c r="C236" s="493"/>
      <c r="D236" s="494"/>
      <c r="E236" s="495"/>
      <c r="F236" s="36"/>
      <c r="G236" s="306"/>
      <c r="H236" s="304"/>
      <c r="I236" s="304"/>
      <c r="J236" s="304"/>
      <c r="K236" s="303"/>
      <c r="L236" s="36"/>
      <c r="M236" s="234" t="s">
        <v>14</v>
      </c>
      <c r="N236" s="454"/>
      <c r="O236" s="454"/>
      <c r="P236" s="454"/>
      <c r="Q236" s="454"/>
      <c r="R236" s="454"/>
      <c r="S236" s="234" t="s">
        <v>15</v>
      </c>
      <c r="T236" s="3" t="s">
        <v>677</v>
      </c>
      <c r="U236" s="3"/>
      <c r="V236" s="3"/>
      <c r="W236" s="3"/>
      <c r="X236" s="295" t="s">
        <v>703</v>
      </c>
      <c r="Y236" s="294"/>
      <c r="Z236" s="294"/>
      <c r="AA236" s="3"/>
      <c r="AB236" s="3"/>
      <c r="AC236" s="3"/>
      <c r="AD236" s="3"/>
      <c r="AE236" s="3"/>
      <c r="AF236" s="3"/>
      <c r="AG236" s="28"/>
      <c r="AH236" s="36"/>
      <c r="AI236" s="3"/>
      <c r="AJ236" s="3"/>
      <c r="AK236" s="28"/>
      <c r="AL236" s="3"/>
      <c r="AM236" s="3"/>
      <c r="AN236" s="3"/>
      <c r="AO236" s="29"/>
    </row>
    <row r="237" spans="1:41">
      <c r="A237" s="457"/>
      <c r="B237" s="458"/>
      <c r="C237" s="493"/>
      <c r="D237" s="494"/>
      <c r="E237" s="495"/>
      <c r="F237" s="305"/>
      <c r="G237" s="304"/>
      <c r="H237" s="304"/>
      <c r="I237" s="304"/>
      <c r="J237" s="304"/>
      <c r="K237" s="303"/>
      <c r="L237" s="36" t="s">
        <v>702</v>
      </c>
      <c r="M237" s="3"/>
      <c r="N237" s="3"/>
      <c r="O237" s="3"/>
      <c r="P237" s="3"/>
      <c r="Q237" s="3"/>
      <c r="R237" s="3"/>
      <c r="S237" s="3"/>
      <c r="T237" s="3"/>
      <c r="U237" s="3"/>
      <c r="V237" s="3"/>
      <c r="W237" s="3"/>
      <c r="X237" s="3"/>
      <c r="Y237" s="3"/>
      <c r="Z237" s="3"/>
      <c r="AA237" s="3"/>
      <c r="AB237" s="3"/>
      <c r="AC237" s="3"/>
      <c r="AD237" s="3"/>
      <c r="AE237" s="3"/>
      <c r="AF237" s="3"/>
      <c r="AG237" s="28"/>
      <c r="AH237" s="36"/>
      <c r="AI237" s="3"/>
      <c r="AJ237" s="3"/>
      <c r="AK237" s="28"/>
      <c r="AL237" s="3"/>
      <c r="AM237" s="5"/>
      <c r="AN237" s="12" t="s">
        <v>566</v>
      </c>
      <c r="AO237" s="29"/>
    </row>
    <row r="238" spans="1:41">
      <c r="A238" s="457"/>
      <c r="B238" s="458"/>
      <c r="C238" s="493"/>
      <c r="D238" s="494"/>
      <c r="E238" s="495"/>
      <c r="F238" s="305"/>
      <c r="G238" s="304"/>
      <c r="H238" s="304"/>
      <c r="I238" s="304"/>
      <c r="J238" s="304"/>
      <c r="K238" s="303"/>
      <c r="L238" s="23" t="s">
        <v>701</v>
      </c>
      <c r="M238" s="3"/>
      <c r="N238" s="3"/>
      <c r="O238" s="3"/>
      <c r="P238" s="3"/>
      <c r="Q238" s="3"/>
      <c r="R238" s="3"/>
      <c r="S238" s="3"/>
      <c r="T238" s="3"/>
      <c r="U238" s="3"/>
      <c r="V238" s="3"/>
      <c r="W238" s="3"/>
      <c r="X238" s="3"/>
      <c r="Y238" s="3"/>
      <c r="Z238" s="3"/>
      <c r="AA238" s="3"/>
      <c r="AB238" s="3"/>
      <c r="AC238" s="3"/>
      <c r="AD238" s="3"/>
      <c r="AE238" s="3"/>
      <c r="AF238" s="3"/>
      <c r="AG238" s="28"/>
      <c r="AH238" s="36"/>
      <c r="AI238" s="3"/>
      <c r="AJ238" s="3"/>
      <c r="AK238" s="28"/>
      <c r="AL238" s="3"/>
      <c r="AM238" s="3"/>
      <c r="AN238" s="3"/>
      <c r="AO238" s="29"/>
    </row>
    <row r="239" spans="1:41">
      <c r="A239" s="457"/>
      <c r="B239" s="458"/>
      <c r="C239" s="493"/>
      <c r="D239" s="494"/>
      <c r="E239" s="495"/>
      <c r="F239" s="305"/>
      <c r="G239" s="304"/>
      <c r="H239" s="304"/>
      <c r="I239" s="304"/>
      <c r="J239" s="304"/>
      <c r="K239" s="303"/>
      <c r="L239" s="36"/>
      <c r="M239" s="234" t="s">
        <v>14</v>
      </c>
      <c r="N239" s="454"/>
      <c r="O239" s="454"/>
      <c r="P239" s="454"/>
      <c r="Q239" s="454"/>
      <c r="R239" s="454"/>
      <c r="S239" s="234" t="s">
        <v>15</v>
      </c>
      <c r="T239" s="3" t="s">
        <v>677</v>
      </c>
      <c r="U239" s="3"/>
      <c r="V239" s="3"/>
      <c r="W239" s="3"/>
      <c r="X239" s="295" t="s">
        <v>700</v>
      </c>
      <c r="Y239" s="294"/>
      <c r="Z239" s="294"/>
      <c r="AA239" s="3"/>
      <c r="AB239" s="3"/>
      <c r="AC239" s="3"/>
      <c r="AD239" s="3"/>
      <c r="AE239" s="3"/>
      <c r="AF239" s="3"/>
      <c r="AG239" s="28"/>
      <c r="AH239" s="36"/>
      <c r="AI239" s="3"/>
      <c r="AJ239" s="3"/>
      <c r="AK239" s="28"/>
      <c r="AL239" s="3"/>
      <c r="AM239" s="3"/>
      <c r="AN239" s="3"/>
      <c r="AO239" s="29"/>
    </row>
    <row r="240" spans="1:41">
      <c r="A240" s="457"/>
      <c r="B240" s="458"/>
      <c r="C240" s="493"/>
      <c r="D240" s="494"/>
      <c r="E240" s="495"/>
      <c r="F240" s="36"/>
      <c r="G240" s="3"/>
      <c r="H240" s="3"/>
      <c r="I240" s="3"/>
      <c r="J240" s="3"/>
      <c r="K240" s="28"/>
      <c r="L240" s="36" t="s">
        <v>699</v>
      </c>
      <c r="M240" s="3"/>
      <c r="N240" s="3"/>
      <c r="O240" s="3"/>
      <c r="P240" s="3"/>
      <c r="Q240" s="3"/>
      <c r="R240" s="3"/>
      <c r="S240" s="3"/>
      <c r="T240" s="3"/>
      <c r="U240" s="3"/>
      <c r="V240" s="3"/>
      <c r="W240" s="3"/>
      <c r="X240" s="3"/>
      <c r="Y240" s="3"/>
      <c r="Z240" s="3"/>
      <c r="AA240" s="3"/>
      <c r="AB240" s="3"/>
      <c r="AC240" s="3"/>
      <c r="AD240" s="3"/>
      <c r="AE240" s="3"/>
      <c r="AF240" s="3"/>
      <c r="AG240" s="28"/>
      <c r="AH240" s="36"/>
      <c r="AI240" s="3"/>
      <c r="AJ240" s="3"/>
      <c r="AK240" s="28"/>
      <c r="AL240" s="3"/>
      <c r="AM240" s="12"/>
      <c r="AN240" s="12"/>
      <c r="AO240" s="29"/>
    </row>
    <row r="241" spans="1:41">
      <c r="A241" s="457"/>
      <c r="B241" s="458"/>
      <c r="C241" s="493"/>
      <c r="D241" s="494"/>
      <c r="E241" s="495"/>
      <c r="F241" s="36"/>
      <c r="G241" s="3"/>
      <c r="H241" s="3"/>
      <c r="I241" s="3"/>
      <c r="J241" s="3"/>
      <c r="K241" s="28"/>
      <c r="L241" s="36" t="s">
        <v>698</v>
      </c>
      <c r="M241" s="3"/>
      <c r="N241" s="3"/>
      <c r="O241" s="3"/>
      <c r="P241" s="3"/>
      <c r="Q241" s="3"/>
      <c r="R241" s="3"/>
      <c r="S241" s="3"/>
      <c r="T241" s="3"/>
      <c r="U241" s="3"/>
      <c r="V241" s="3"/>
      <c r="W241" s="3"/>
      <c r="X241" s="3"/>
      <c r="Y241" s="3"/>
      <c r="Z241" s="3"/>
      <c r="AA241" s="3"/>
      <c r="AB241" s="3"/>
      <c r="AC241" s="3"/>
      <c r="AD241" s="3"/>
      <c r="AE241" s="3"/>
      <c r="AF241" s="3"/>
      <c r="AG241" s="28"/>
      <c r="AH241" s="36"/>
      <c r="AI241" s="3"/>
      <c r="AJ241" s="3"/>
      <c r="AK241" s="28"/>
      <c r="AL241" s="3"/>
      <c r="AM241" s="12"/>
      <c r="AN241" s="12"/>
      <c r="AO241" s="29"/>
    </row>
    <row r="242" spans="1:41">
      <c r="A242" s="457"/>
      <c r="B242" s="458"/>
      <c r="C242" s="493"/>
      <c r="D242" s="494"/>
      <c r="E242" s="495"/>
      <c r="F242" s="36"/>
      <c r="G242" s="3"/>
      <c r="H242" s="3"/>
      <c r="I242" s="3"/>
      <c r="J242" s="3"/>
      <c r="K242" s="28"/>
      <c r="L242" s="36"/>
      <c r="M242" s="234" t="s">
        <v>14</v>
      </c>
      <c r="N242" s="499" t="str">
        <f>IF(N236="","",N236-N239)</f>
        <v/>
      </c>
      <c r="O242" s="499"/>
      <c r="P242" s="499"/>
      <c r="Q242" s="499"/>
      <c r="R242" s="499"/>
      <c r="S242" s="234" t="s">
        <v>15</v>
      </c>
      <c r="T242" s="3" t="s">
        <v>677</v>
      </c>
      <c r="U242" s="3"/>
      <c r="V242" s="3"/>
      <c r="W242" s="3"/>
      <c r="X242" s="295" t="s">
        <v>697</v>
      </c>
      <c r="Y242" s="294"/>
      <c r="Z242" s="294"/>
      <c r="AA242" s="294"/>
      <c r="AB242" s="294"/>
      <c r="AC242" s="294"/>
      <c r="AD242" s="3"/>
      <c r="AE242" s="3"/>
      <c r="AF242" s="3"/>
      <c r="AG242" s="28"/>
      <c r="AH242" s="36"/>
      <c r="AI242" s="3"/>
      <c r="AJ242" s="3"/>
      <c r="AK242" s="28"/>
      <c r="AO242" s="29"/>
    </row>
    <row r="243" spans="1:41">
      <c r="A243" s="457"/>
      <c r="B243" s="458"/>
      <c r="C243" s="493"/>
      <c r="D243" s="494"/>
      <c r="E243" s="495"/>
      <c r="F243" s="36"/>
      <c r="G243" s="3"/>
      <c r="H243" s="3"/>
      <c r="I243" s="3"/>
      <c r="J243" s="3"/>
      <c r="K243" s="28"/>
      <c r="L243" s="36" t="s">
        <v>692</v>
      </c>
      <c r="M243" s="3"/>
      <c r="N243" s="3"/>
      <c r="O243" s="3"/>
      <c r="P243" s="3"/>
      <c r="Q243" s="3"/>
      <c r="R243" s="3"/>
      <c r="S243" s="3"/>
      <c r="T243" s="3"/>
      <c r="U243" s="3"/>
      <c r="V243" s="3"/>
      <c r="W243" s="3"/>
      <c r="X243" s="3"/>
      <c r="Y243" s="3"/>
      <c r="Z243" s="3"/>
      <c r="AA243" s="3"/>
      <c r="AB243" s="3"/>
      <c r="AC243" s="3"/>
      <c r="AD243" s="3"/>
      <c r="AE243" s="3"/>
      <c r="AF243" s="3"/>
      <c r="AG243" s="28"/>
      <c r="AH243" s="36"/>
      <c r="AI243" s="3"/>
      <c r="AJ243" s="3"/>
      <c r="AK243" s="28"/>
      <c r="AL243" s="3"/>
      <c r="AM243" s="12"/>
      <c r="AN243" s="12"/>
      <c r="AO243" s="29"/>
    </row>
    <row r="244" spans="1:41">
      <c r="A244" s="457"/>
      <c r="B244" s="458"/>
      <c r="C244" s="493"/>
      <c r="D244" s="494"/>
      <c r="E244" s="495"/>
      <c r="F244" s="36"/>
      <c r="G244" s="3"/>
      <c r="H244" s="3"/>
      <c r="I244" s="3"/>
      <c r="J244" s="3"/>
      <c r="K244" s="28"/>
      <c r="L244" s="36" t="s">
        <v>696</v>
      </c>
      <c r="M244" s="3"/>
      <c r="N244" s="3"/>
      <c r="O244" s="3"/>
      <c r="P244" s="3"/>
      <c r="Q244" s="3"/>
      <c r="R244" s="3"/>
      <c r="S244" s="3"/>
      <c r="T244" s="3"/>
      <c r="U244" s="3"/>
      <c r="V244" s="3"/>
      <c r="W244" s="3"/>
      <c r="X244" s="3"/>
      <c r="Y244" s="3"/>
      <c r="Z244" s="3"/>
      <c r="AA244" s="3"/>
      <c r="AB244" s="3"/>
      <c r="AC244" s="3"/>
      <c r="AD244" s="3"/>
      <c r="AE244" s="3"/>
      <c r="AF244" s="3"/>
      <c r="AG244" s="28"/>
      <c r="AH244" s="36"/>
      <c r="AI244" s="3"/>
      <c r="AJ244" s="3"/>
      <c r="AK244" s="28"/>
      <c r="AL244" s="3"/>
      <c r="AM244" s="3"/>
      <c r="AN244" s="3"/>
      <c r="AO244" s="29"/>
    </row>
    <row r="245" spans="1:41">
      <c r="A245" s="457"/>
      <c r="B245" s="458"/>
      <c r="C245" s="493"/>
      <c r="D245" s="494"/>
      <c r="E245" s="495"/>
      <c r="F245" s="36"/>
      <c r="G245" s="3"/>
      <c r="H245" s="3"/>
      <c r="I245" s="3"/>
      <c r="J245" s="3"/>
      <c r="K245" s="28"/>
      <c r="L245" s="36" t="s">
        <v>690</v>
      </c>
      <c r="M245" s="3"/>
      <c r="N245" s="3"/>
      <c r="O245" s="3"/>
      <c r="P245" s="3"/>
      <c r="Q245" s="3"/>
      <c r="R245" s="3"/>
      <c r="S245" s="3"/>
      <c r="T245" s="3"/>
      <c r="U245" s="3"/>
      <c r="V245" s="3"/>
      <c r="W245" s="3"/>
      <c r="X245" s="3"/>
      <c r="Y245" s="3"/>
      <c r="Z245" s="3"/>
      <c r="AA245" s="3"/>
      <c r="AB245" s="3"/>
      <c r="AC245" s="3"/>
      <c r="AD245" s="3"/>
      <c r="AE245" s="3"/>
      <c r="AF245" s="3"/>
      <c r="AG245" s="28"/>
      <c r="AH245" s="36"/>
      <c r="AI245" s="3"/>
      <c r="AJ245" s="3"/>
      <c r="AK245" s="28"/>
      <c r="AL245" s="3"/>
      <c r="AM245" s="3"/>
      <c r="AN245" s="3"/>
      <c r="AO245" s="29"/>
    </row>
    <row r="246" spans="1:41">
      <c r="A246" s="457"/>
      <c r="B246" s="458"/>
      <c r="C246" s="493"/>
      <c r="D246" s="494"/>
      <c r="E246" s="495"/>
      <c r="F246" s="36"/>
      <c r="G246" s="3"/>
      <c r="H246" s="3"/>
      <c r="I246" s="3"/>
      <c r="J246" s="3"/>
      <c r="K246" s="28"/>
      <c r="L246" s="36"/>
      <c r="M246" s="234" t="s">
        <v>14</v>
      </c>
      <c r="N246" s="500" t="str">
        <f>IF(N236="","",ROUNDDOWN(N242/N236*100,0))</f>
        <v/>
      </c>
      <c r="O246" s="500"/>
      <c r="P246" s="500"/>
      <c r="Q246" s="500"/>
      <c r="R246" s="500"/>
      <c r="S246" s="234" t="s">
        <v>15</v>
      </c>
      <c r="T246" s="3" t="s">
        <v>667</v>
      </c>
      <c r="U246" s="3"/>
      <c r="V246" s="3"/>
      <c r="W246" s="3"/>
      <c r="X246" s="295" t="s">
        <v>695</v>
      </c>
      <c r="Y246" s="294"/>
      <c r="Z246" s="294"/>
      <c r="AA246" s="294"/>
      <c r="AB246" s="294"/>
      <c r="AC246" s="294"/>
      <c r="AD246" s="294"/>
      <c r="AE246" s="294"/>
      <c r="AF246" s="294"/>
      <c r="AG246" s="28"/>
      <c r="AH246" s="36"/>
      <c r="AI246" s="3"/>
      <c r="AJ246" s="3"/>
      <c r="AK246" s="28"/>
      <c r="AL246" s="3"/>
      <c r="AM246" s="3"/>
      <c r="AN246" s="3"/>
      <c r="AO246" s="29"/>
    </row>
    <row r="247" spans="1:41">
      <c r="A247" s="457"/>
      <c r="B247" s="458"/>
      <c r="C247" s="493"/>
      <c r="D247" s="494"/>
      <c r="E247" s="495"/>
      <c r="F247" s="36"/>
      <c r="G247" s="3"/>
      <c r="H247" s="3"/>
      <c r="I247" s="3"/>
      <c r="J247" s="3"/>
      <c r="K247" s="28"/>
      <c r="L247" s="37"/>
      <c r="M247" s="38" t="s">
        <v>673</v>
      </c>
      <c r="N247" s="296"/>
      <c r="O247" s="296"/>
      <c r="P247" s="296"/>
      <c r="Q247" s="296"/>
      <c r="R247" s="296"/>
      <c r="S247" s="265"/>
      <c r="T247" s="38"/>
      <c r="U247" s="38"/>
      <c r="V247" s="38"/>
      <c r="W247" s="38"/>
      <c r="X247" s="267"/>
      <c r="Y247" s="38"/>
      <c r="Z247" s="38"/>
      <c r="AA247" s="38"/>
      <c r="AB247" s="38"/>
      <c r="AC247" s="38"/>
      <c r="AD247" s="38"/>
      <c r="AE247" s="38"/>
      <c r="AF247" s="38"/>
      <c r="AG247" s="39"/>
      <c r="AH247" s="36"/>
      <c r="AI247" s="3"/>
      <c r="AJ247" s="3"/>
      <c r="AK247" s="28"/>
      <c r="AL247" s="3"/>
      <c r="AM247" s="3"/>
      <c r="AN247" s="3"/>
      <c r="AO247" s="29"/>
    </row>
    <row r="248" spans="1:41">
      <c r="A248" s="457"/>
      <c r="B248" s="458"/>
      <c r="C248" s="493"/>
      <c r="D248" s="494"/>
      <c r="E248" s="495"/>
      <c r="F248" s="36"/>
      <c r="G248" s="3"/>
      <c r="H248" s="3"/>
      <c r="I248" s="3"/>
      <c r="J248" s="3"/>
      <c r="K248" s="28"/>
      <c r="L248" s="40"/>
      <c r="M248" s="26" t="s">
        <v>672</v>
      </c>
      <c r="N248" s="26"/>
      <c r="O248" s="26"/>
      <c r="P248" s="26"/>
      <c r="Q248" s="26"/>
      <c r="R248" s="26"/>
      <c r="S248" s="26"/>
      <c r="T248" s="26"/>
      <c r="U248" s="26"/>
      <c r="V248" s="26"/>
      <c r="W248" s="3"/>
      <c r="X248" s="18"/>
      <c r="Y248" s="3"/>
      <c r="Z248" s="3"/>
      <c r="AA248" s="3"/>
      <c r="AB248" s="3"/>
      <c r="AC248" s="3"/>
      <c r="AD248" s="3"/>
      <c r="AE248" s="3"/>
      <c r="AF248" s="3"/>
      <c r="AG248" s="3"/>
      <c r="AH248" s="36"/>
      <c r="AI248" s="3"/>
      <c r="AJ248" s="3"/>
      <c r="AK248" s="28"/>
      <c r="AL248" s="3"/>
      <c r="AM248" s="3"/>
      <c r="AN248" s="3"/>
      <c r="AO248" s="29"/>
    </row>
    <row r="249" spans="1:41">
      <c r="A249" s="457"/>
      <c r="B249" s="458"/>
      <c r="C249" s="493"/>
      <c r="D249" s="494"/>
      <c r="E249" s="495"/>
      <c r="F249" s="36"/>
      <c r="G249" s="3"/>
      <c r="H249" s="3"/>
      <c r="I249" s="3"/>
      <c r="J249" s="3"/>
      <c r="K249" s="28"/>
      <c r="L249" s="3" t="s">
        <v>694</v>
      </c>
      <c r="M249" s="3"/>
      <c r="N249" s="3"/>
      <c r="O249" s="3"/>
      <c r="P249" s="3"/>
      <c r="Q249" s="3"/>
      <c r="R249" s="3"/>
      <c r="S249" s="3"/>
      <c r="T249" s="3"/>
      <c r="U249" s="3"/>
      <c r="V249" s="3"/>
      <c r="W249" s="3"/>
      <c r="X249" s="3"/>
      <c r="Y249" s="3"/>
      <c r="Z249" s="3"/>
      <c r="AA249" s="3"/>
      <c r="AB249" s="3"/>
      <c r="AC249" s="3"/>
      <c r="AD249" s="3"/>
      <c r="AE249" s="3"/>
      <c r="AF249" s="3"/>
      <c r="AG249" s="3"/>
      <c r="AH249" s="36"/>
      <c r="AI249" s="3"/>
      <c r="AJ249" s="3"/>
      <c r="AK249" s="28"/>
      <c r="AL249" s="3"/>
      <c r="AM249" s="3"/>
      <c r="AN249" s="3"/>
      <c r="AO249" s="29"/>
    </row>
    <row r="250" spans="1:41">
      <c r="A250" s="457"/>
      <c r="B250" s="458"/>
      <c r="C250" s="493"/>
      <c r="D250" s="494"/>
      <c r="E250" s="495"/>
      <c r="F250" s="36"/>
      <c r="G250" s="3"/>
      <c r="H250" s="3"/>
      <c r="I250" s="3"/>
      <c r="J250" s="3"/>
      <c r="K250" s="28"/>
      <c r="L250" s="36"/>
      <c r="M250" s="234" t="s">
        <v>14</v>
      </c>
      <c r="N250" s="501"/>
      <c r="O250" s="501"/>
      <c r="P250" s="501"/>
      <c r="Q250" s="501"/>
      <c r="R250" s="501"/>
      <c r="S250" s="234" t="s">
        <v>15</v>
      </c>
      <c r="T250" s="3"/>
      <c r="U250" s="3"/>
      <c r="V250" s="3"/>
      <c r="W250" s="3"/>
      <c r="X250" s="295" t="s">
        <v>693</v>
      </c>
      <c r="Y250" s="294"/>
      <c r="Z250" s="294"/>
      <c r="AA250" s="3"/>
      <c r="AB250" s="3"/>
      <c r="AC250" s="3"/>
      <c r="AD250" s="3"/>
      <c r="AE250" s="3"/>
      <c r="AF250" s="3"/>
      <c r="AG250" s="3"/>
      <c r="AH250" s="36"/>
      <c r="AI250" s="3"/>
      <c r="AJ250" s="3"/>
      <c r="AK250" s="28"/>
      <c r="AL250" s="3"/>
      <c r="AM250" s="3"/>
      <c r="AN250" s="3"/>
      <c r="AO250" s="29"/>
    </row>
    <row r="251" spans="1:41">
      <c r="A251" s="457"/>
      <c r="B251" s="458"/>
      <c r="C251" s="493"/>
      <c r="D251" s="494"/>
      <c r="E251" s="495"/>
      <c r="F251" s="36"/>
      <c r="G251" s="3"/>
      <c r="H251" s="3"/>
      <c r="I251" s="3"/>
      <c r="J251" s="3"/>
      <c r="K251" s="28"/>
      <c r="L251" s="36" t="s">
        <v>692</v>
      </c>
      <c r="M251" s="234"/>
      <c r="N251" s="293"/>
      <c r="O251" s="293"/>
      <c r="P251" s="293"/>
      <c r="Q251" s="293"/>
      <c r="R251" s="293"/>
      <c r="S251" s="234"/>
      <c r="T251" s="3"/>
      <c r="U251" s="3"/>
      <c r="V251" s="3"/>
      <c r="W251" s="3"/>
      <c r="X251" s="18"/>
      <c r="Y251" s="3"/>
      <c r="Z251" s="3"/>
      <c r="AA251" s="3"/>
      <c r="AB251" s="3"/>
      <c r="AC251" s="3"/>
      <c r="AD251" s="3"/>
      <c r="AE251" s="3"/>
      <c r="AF251" s="3"/>
      <c r="AG251" s="3"/>
      <c r="AH251" s="36"/>
      <c r="AI251" s="3"/>
      <c r="AJ251" s="3"/>
      <c r="AK251" s="28"/>
      <c r="AL251" s="3"/>
      <c r="AM251" s="3"/>
      <c r="AN251" s="3"/>
      <c r="AO251" s="29"/>
    </row>
    <row r="252" spans="1:41">
      <c r="A252" s="457"/>
      <c r="B252" s="458"/>
      <c r="C252" s="493"/>
      <c r="D252" s="494"/>
      <c r="E252" s="495"/>
      <c r="F252" s="36"/>
      <c r="G252" s="3"/>
      <c r="H252" s="3"/>
      <c r="I252" s="3"/>
      <c r="J252" s="3"/>
      <c r="K252" s="28"/>
      <c r="L252" s="36" t="s">
        <v>691</v>
      </c>
      <c r="M252" s="234"/>
      <c r="N252" s="293"/>
      <c r="O252" s="293"/>
      <c r="P252" s="293"/>
      <c r="Q252" s="293"/>
      <c r="R252" s="293"/>
      <c r="S252" s="234"/>
      <c r="T252" s="3"/>
      <c r="U252" s="3"/>
      <c r="V252" s="3"/>
      <c r="W252" s="3"/>
      <c r="X252" s="18"/>
      <c r="Y252" s="3"/>
      <c r="Z252" s="3"/>
      <c r="AA252" s="3"/>
      <c r="AB252" s="3"/>
      <c r="AC252" s="3"/>
      <c r="AD252" s="3"/>
      <c r="AE252" s="3"/>
      <c r="AF252" s="3"/>
      <c r="AG252" s="3"/>
      <c r="AH252" s="36"/>
      <c r="AI252" s="3"/>
      <c r="AJ252" s="3"/>
      <c r="AK252" s="28"/>
      <c r="AL252" s="3"/>
      <c r="AM252" s="3"/>
      <c r="AN252" s="3"/>
      <c r="AO252" s="29"/>
    </row>
    <row r="253" spans="1:41">
      <c r="A253" s="457"/>
      <c r="B253" s="458"/>
      <c r="C253" s="493"/>
      <c r="D253" s="494"/>
      <c r="E253" s="495"/>
      <c r="F253" s="36"/>
      <c r="G253" s="3"/>
      <c r="H253" s="3"/>
      <c r="I253" s="3"/>
      <c r="J253" s="3"/>
      <c r="K253" s="28"/>
      <c r="L253" s="36" t="s">
        <v>690</v>
      </c>
      <c r="M253" s="234"/>
      <c r="N253" s="293"/>
      <c r="O253" s="293"/>
      <c r="P253" s="293"/>
      <c r="Q253" s="293"/>
      <c r="R253" s="293"/>
      <c r="S253" s="234"/>
      <c r="T253" s="3"/>
      <c r="U253" s="3"/>
      <c r="V253" s="3"/>
      <c r="W253" s="3"/>
      <c r="X253" s="18"/>
      <c r="Y253" s="3"/>
      <c r="Z253" s="3"/>
      <c r="AA253" s="3"/>
      <c r="AB253" s="3"/>
      <c r="AC253" s="3"/>
      <c r="AD253" s="3"/>
      <c r="AE253" s="3"/>
      <c r="AF253" s="3"/>
      <c r="AG253" s="3"/>
      <c r="AH253" s="36"/>
      <c r="AI253" s="3"/>
      <c r="AJ253" s="3"/>
      <c r="AK253" s="28"/>
      <c r="AL253" s="3"/>
      <c r="AM253" s="3"/>
      <c r="AN253" s="3"/>
      <c r="AO253" s="29"/>
    </row>
    <row r="254" spans="1:41">
      <c r="A254" s="503"/>
      <c r="B254" s="504"/>
      <c r="C254" s="505"/>
      <c r="D254" s="506"/>
      <c r="E254" s="507"/>
      <c r="F254" s="36"/>
      <c r="G254" s="3"/>
      <c r="H254" s="3"/>
      <c r="I254" s="3"/>
      <c r="J254" s="3"/>
      <c r="K254" s="28"/>
      <c r="L254" s="36"/>
      <c r="M254" s="265" t="s">
        <v>14</v>
      </c>
      <c r="N254" s="508" t="str">
        <f>IF(N250="","",(1-N250)*100)</f>
        <v/>
      </c>
      <c r="O254" s="508"/>
      <c r="P254" s="508"/>
      <c r="Q254" s="508"/>
      <c r="R254" s="508"/>
      <c r="S254" s="265" t="s">
        <v>15</v>
      </c>
      <c r="T254" s="38" t="s">
        <v>667</v>
      </c>
      <c r="U254" s="38"/>
      <c r="V254" s="38"/>
      <c r="W254" s="38"/>
      <c r="X254" s="302" t="s">
        <v>689</v>
      </c>
      <c r="Y254" s="301"/>
      <c r="Z254" s="301"/>
      <c r="AA254" s="301"/>
      <c r="AB254" s="301"/>
      <c r="AC254" s="301"/>
      <c r="AD254" s="301"/>
      <c r="AE254" s="301"/>
      <c r="AF254" s="301"/>
      <c r="AG254" s="300"/>
      <c r="AH254" s="37"/>
      <c r="AI254" s="38"/>
      <c r="AJ254" s="38"/>
      <c r="AK254" s="39"/>
      <c r="AL254" s="38"/>
      <c r="AM254" s="38"/>
      <c r="AN254" s="38"/>
      <c r="AO254" s="42"/>
    </row>
    <row r="255" spans="1:41" ht="16.5" customHeight="1">
      <c r="A255" s="455" t="s">
        <v>688</v>
      </c>
      <c r="B255" s="487"/>
      <c r="C255" s="490" t="s">
        <v>687</v>
      </c>
      <c r="D255" s="491"/>
      <c r="E255" s="492"/>
      <c r="F255" s="490" t="s">
        <v>686</v>
      </c>
      <c r="G255" s="491"/>
      <c r="H255" s="491"/>
      <c r="I255" s="491"/>
      <c r="J255" s="491"/>
      <c r="K255" s="492"/>
      <c r="L255" s="34" t="s">
        <v>685</v>
      </c>
      <c r="M255" s="26"/>
      <c r="N255" s="26"/>
      <c r="O255" s="26"/>
      <c r="P255" s="26"/>
      <c r="Q255" s="26"/>
      <c r="R255" s="26"/>
      <c r="S255" s="26"/>
      <c r="T255" s="26"/>
      <c r="U255" s="26"/>
      <c r="V255" s="26"/>
      <c r="W255" s="26"/>
      <c r="X255" s="26"/>
      <c r="Y255" s="26"/>
      <c r="Z255" s="26"/>
      <c r="AA255" s="26"/>
      <c r="AB255" s="26"/>
      <c r="AC255" s="26"/>
      <c r="AD255" s="26"/>
      <c r="AE255" s="26"/>
      <c r="AF255" s="26"/>
      <c r="AG255" s="35"/>
      <c r="AH255" s="40"/>
      <c r="AI255" s="26" t="s">
        <v>21</v>
      </c>
      <c r="AJ255" s="26"/>
      <c r="AK255" s="35"/>
      <c r="AL255" s="26"/>
      <c r="AM255" s="26"/>
      <c r="AN255" s="26"/>
      <c r="AO255" s="41"/>
    </row>
    <row r="256" spans="1:41">
      <c r="A256" s="457"/>
      <c r="B256" s="488"/>
      <c r="C256" s="493"/>
      <c r="D256" s="494"/>
      <c r="E256" s="495"/>
      <c r="F256" s="493"/>
      <c r="G256" s="494"/>
      <c r="H256" s="494"/>
      <c r="I256" s="494"/>
      <c r="J256" s="494"/>
      <c r="K256" s="495"/>
      <c r="L256" s="27"/>
      <c r="M256" s="83" t="s">
        <v>684</v>
      </c>
      <c r="N256" s="280"/>
      <c r="O256" s="280"/>
      <c r="P256" s="280"/>
      <c r="Q256" s="280"/>
      <c r="R256" s="280"/>
      <c r="S256" s="234"/>
      <c r="T256" s="299"/>
      <c r="U256" s="3" t="s">
        <v>683</v>
      </c>
      <c r="V256" s="3"/>
      <c r="W256" s="3"/>
      <c r="X256" s="18"/>
      <c r="Y256" s="3"/>
      <c r="Z256" s="234"/>
      <c r="AA256" s="299"/>
      <c r="AB256" s="3" t="s">
        <v>682</v>
      </c>
      <c r="AC256" s="3"/>
      <c r="AD256" s="3"/>
      <c r="AE256" s="18"/>
      <c r="AF256" s="3"/>
      <c r="AG256" s="28"/>
      <c r="AH256" s="27"/>
      <c r="AI256" s="3"/>
      <c r="AJ256" s="3"/>
      <c r="AK256" s="28"/>
      <c r="AL256" s="3"/>
      <c r="AM256" s="3"/>
      <c r="AN256" s="3"/>
      <c r="AO256" s="29"/>
    </row>
    <row r="257" spans="1:41">
      <c r="A257" s="457"/>
      <c r="B257" s="488"/>
      <c r="C257" s="493"/>
      <c r="D257" s="494"/>
      <c r="E257" s="495"/>
      <c r="F257" s="493"/>
      <c r="G257" s="494"/>
      <c r="H257" s="494"/>
      <c r="I257" s="494"/>
      <c r="J257" s="494"/>
      <c r="K257" s="495"/>
      <c r="L257" s="37"/>
      <c r="M257" s="298"/>
      <c r="N257" s="266"/>
      <c r="O257" s="266"/>
      <c r="P257" s="266"/>
      <c r="Q257" s="266"/>
      <c r="R257" s="266"/>
      <c r="S257" s="265"/>
      <c r="T257" s="38"/>
      <c r="U257" s="38"/>
      <c r="V257" s="38"/>
      <c r="W257" s="38"/>
      <c r="X257" s="267"/>
      <c r="Y257" s="38"/>
      <c r="Z257" s="38"/>
      <c r="AA257" s="38"/>
      <c r="AB257" s="38"/>
      <c r="AC257" s="38"/>
      <c r="AD257" s="38"/>
      <c r="AE257" s="38"/>
      <c r="AF257" s="38"/>
      <c r="AG257" s="39"/>
      <c r="AH257" s="36"/>
      <c r="AI257" s="3"/>
      <c r="AJ257" s="3"/>
      <c r="AK257" s="28"/>
      <c r="AL257" s="3"/>
      <c r="AM257" s="3"/>
      <c r="AN257" s="3"/>
      <c r="AO257" s="29"/>
    </row>
    <row r="258" spans="1:41">
      <c r="A258" s="457"/>
      <c r="B258" s="488"/>
      <c r="C258" s="493"/>
      <c r="D258" s="494"/>
      <c r="E258" s="495"/>
      <c r="F258" s="493"/>
      <c r="G258" s="494"/>
      <c r="H258" s="494"/>
      <c r="I258" s="494"/>
      <c r="J258" s="494"/>
      <c r="K258" s="495"/>
      <c r="L258" s="40"/>
      <c r="M258" s="26" t="s">
        <v>681</v>
      </c>
      <c r="N258" s="26"/>
      <c r="O258" s="26"/>
      <c r="P258" s="26"/>
      <c r="AA258" s="3"/>
      <c r="AB258" s="3"/>
      <c r="AC258" s="3"/>
      <c r="AD258" s="3"/>
      <c r="AE258" s="3"/>
      <c r="AF258" s="3"/>
      <c r="AG258" s="28"/>
      <c r="AH258" s="36"/>
      <c r="AI258" s="3"/>
      <c r="AJ258" s="3"/>
      <c r="AK258" s="28"/>
      <c r="AL258" s="3"/>
      <c r="AM258" s="5"/>
      <c r="AN258" s="12" t="s">
        <v>566</v>
      </c>
      <c r="AO258" s="29"/>
    </row>
    <row r="259" spans="1:41">
      <c r="A259" s="457"/>
      <c r="B259" s="488"/>
      <c r="C259" s="493"/>
      <c r="D259" s="494"/>
      <c r="E259" s="495"/>
      <c r="F259" s="493"/>
      <c r="G259" s="494"/>
      <c r="H259" s="494"/>
      <c r="I259" s="494"/>
      <c r="J259" s="494"/>
      <c r="K259" s="495"/>
      <c r="L259" s="36" t="s">
        <v>675</v>
      </c>
      <c r="M259" s="3"/>
      <c r="N259" s="3"/>
      <c r="O259" s="3"/>
      <c r="P259" s="3"/>
      <c r="Q259" s="3"/>
      <c r="R259" s="3"/>
      <c r="S259" s="3"/>
      <c r="T259" s="3"/>
      <c r="U259" s="3"/>
      <c r="V259" s="3"/>
      <c r="W259" s="3"/>
      <c r="X259" s="3"/>
      <c r="Y259" s="3"/>
      <c r="Z259" s="3"/>
      <c r="AA259" s="3"/>
      <c r="AB259" s="3"/>
      <c r="AC259" s="3"/>
      <c r="AD259" s="3"/>
      <c r="AE259" s="3"/>
      <c r="AF259" s="3"/>
      <c r="AG259" s="28"/>
      <c r="AH259" s="36"/>
      <c r="AI259" s="3"/>
      <c r="AJ259" s="3"/>
      <c r="AK259" s="28"/>
      <c r="AL259" s="3"/>
      <c r="AO259" s="29"/>
    </row>
    <row r="260" spans="1:41">
      <c r="A260" s="457"/>
      <c r="B260" s="488"/>
      <c r="C260" s="493"/>
      <c r="D260" s="494"/>
      <c r="E260" s="495"/>
      <c r="F260" s="493"/>
      <c r="G260" s="494"/>
      <c r="H260" s="494"/>
      <c r="I260" s="494"/>
      <c r="J260" s="494"/>
      <c r="K260" s="495"/>
      <c r="L260" s="36"/>
      <c r="M260" s="234" t="s">
        <v>14</v>
      </c>
      <c r="N260" s="454"/>
      <c r="O260" s="454"/>
      <c r="P260" s="454"/>
      <c r="Q260" s="454"/>
      <c r="R260" s="454"/>
      <c r="S260" s="234" t="s">
        <v>15</v>
      </c>
      <c r="T260" s="3" t="s">
        <v>677</v>
      </c>
      <c r="U260" s="3"/>
      <c r="V260" s="3"/>
      <c r="W260" s="3"/>
      <c r="X260" s="295" t="s">
        <v>680</v>
      </c>
      <c r="Y260" s="294"/>
      <c r="Z260" s="294"/>
      <c r="AA260" s="3"/>
      <c r="AB260" s="3"/>
      <c r="AC260" s="3"/>
      <c r="AD260" s="3"/>
      <c r="AE260" s="3"/>
      <c r="AF260" s="3"/>
      <c r="AG260" s="28"/>
      <c r="AH260" s="36"/>
      <c r="AI260" s="3"/>
      <c r="AJ260" s="3"/>
      <c r="AK260" s="28"/>
      <c r="AL260" s="3"/>
      <c r="AM260" s="3"/>
      <c r="AN260" s="3"/>
      <c r="AO260" s="29"/>
    </row>
    <row r="261" spans="1:41">
      <c r="A261" s="457"/>
      <c r="B261" s="488"/>
      <c r="C261" s="493"/>
      <c r="D261" s="494"/>
      <c r="E261" s="495"/>
      <c r="F261" s="493"/>
      <c r="G261" s="494"/>
      <c r="H261" s="494"/>
      <c r="I261" s="494"/>
      <c r="J261" s="494"/>
      <c r="K261" s="495"/>
      <c r="L261" s="36" t="s">
        <v>568</v>
      </c>
      <c r="M261" s="3"/>
      <c r="N261" s="3"/>
      <c r="O261" s="3"/>
      <c r="P261" s="3"/>
      <c r="Q261" s="3"/>
      <c r="R261" s="3"/>
      <c r="S261" s="3"/>
      <c r="T261" s="3"/>
      <c r="U261" s="3"/>
      <c r="V261" s="3"/>
      <c r="W261" s="3"/>
      <c r="X261" s="3"/>
      <c r="Y261" s="297"/>
      <c r="Z261" s="297"/>
      <c r="AA261" s="3"/>
      <c r="AB261" s="3"/>
      <c r="AC261" s="3"/>
      <c r="AD261" s="3"/>
      <c r="AE261" s="3"/>
      <c r="AF261" s="3"/>
      <c r="AG261" s="28"/>
      <c r="AH261" s="36"/>
      <c r="AI261" s="3"/>
      <c r="AJ261" s="3"/>
      <c r="AK261" s="28"/>
      <c r="AL261" s="3"/>
      <c r="AM261" s="3"/>
      <c r="AN261" s="3"/>
      <c r="AO261" s="29"/>
    </row>
    <row r="262" spans="1:41">
      <c r="A262" s="457"/>
      <c r="B262" s="488"/>
      <c r="C262" s="493"/>
      <c r="D262" s="494"/>
      <c r="E262" s="495"/>
      <c r="F262" s="493"/>
      <c r="G262" s="494"/>
      <c r="H262" s="494"/>
      <c r="I262" s="494"/>
      <c r="J262" s="494"/>
      <c r="K262" s="495"/>
      <c r="L262" s="36"/>
      <c r="M262" s="234" t="s">
        <v>14</v>
      </c>
      <c r="N262" s="454"/>
      <c r="O262" s="454"/>
      <c r="P262" s="454"/>
      <c r="Q262" s="454"/>
      <c r="R262" s="454"/>
      <c r="S262" s="234" t="s">
        <v>15</v>
      </c>
      <c r="T262" s="3" t="s">
        <v>567</v>
      </c>
      <c r="U262" s="3"/>
      <c r="V262" s="3"/>
      <c r="W262" s="3"/>
      <c r="X262" s="295" t="s">
        <v>679</v>
      </c>
      <c r="Y262" s="294"/>
      <c r="Z262" s="294"/>
      <c r="AA262" s="3"/>
      <c r="AB262" s="3"/>
      <c r="AC262" s="3"/>
      <c r="AD262" s="3"/>
      <c r="AE262" s="3"/>
      <c r="AF262" s="3"/>
      <c r="AG262" s="28"/>
      <c r="AH262" s="36"/>
      <c r="AI262" s="3"/>
      <c r="AJ262" s="3"/>
      <c r="AK262" s="28"/>
      <c r="AL262" s="3"/>
      <c r="AM262" s="3"/>
      <c r="AN262" s="3"/>
      <c r="AO262" s="29"/>
    </row>
    <row r="263" spans="1:41">
      <c r="A263" s="457"/>
      <c r="B263" s="488"/>
      <c r="C263" s="493"/>
      <c r="D263" s="494"/>
      <c r="E263" s="495"/>
      <c r="F263" s="493"/>
      <c r="G263" s="494"/>
      <c r="H263" s="494"/>
      <c r="I263" s="494"/>
      <c r="J263" s="494"/>
      <c r="K263" s="495"/>
      <c r="L263" s="36" t="s">
        <v>678</v>
      </c>
      <c r="M263" s="3"/>
      <c r="N263" s="3"/>
      <c r="O263" s="3"/>
      <c r="P263" s="3"/>
      <c r="Q263" s="3"/>
      <c r="R263" s="3"/>
      <c r="S263" s="3"/>
      <c r="T263" s="3"/>
      <c r="U263" s="3"/>
      <c r="V263" s="3"/>
      <c r="W263" s="3"/>
      <c r="X263" s="3"/>
      <c r="Y263" s="3"/>
      <c r="Z263" s="3"/>
      <c r="AA263" s="3"/>
      <c r="AB263" s="3"/>
      <c r="AC263" s="3"/>
      <c r="AD263" s="3"/>
      <c r="AE263" s="3"/>
      <c r="AF263" s="3"/>
      <c r="AG263" s="28"/>
      <c r="AH263" s="36"/>
      <c r="AI263" s="3"/>
      <c r="AJ263" s="3"/>
      <c r="AK263" s="28"/>
      <c r="AL263" s="3"/>
      <c r="AM263" s="12"/>
      <c r="AN263" s="12"/>
      <c r="AO263" s="29"/>
    </row>
    <row r="264" spans="1:41">
      <c r="A264" s="457"/>
      <c r="B264" s="488"/>
      <c r="C264" s="493"/>
      <c r="D264" s="494"/>
      <c r="E264" s="495"/>
      <c r="F264" s="493"/>
      <c r="G264" s="494"/>
      <c r="H264" s="494"/>
      <c r="I264" s="494"/>
      <c r="J264" s="494"/>
      <c r="K264" s="495"/>
      <c r="L264" s="36"/>
      <c r="M264" s="234" t="s">
        <v>14</v>
      </c>
      <c r="N264" s="499" t="str">
        <f>IF(N260="","",N262-N260)</f>
        <v/>
      </c>
      <c r="O264" s="499"/>
      <c r="P264" s="499"/>
      <c r="Q264" s="499"/>
      <c r="R264" s="499"/>
      <c r="S264" s="234" t="s">
        <v>15</v>
      </c>
      <c r="T264" s="3" t="s">
        <v>677</v>
      </c>
      <c r="U264" s="3"/>
      <c r="V264" s="3"/>
      <c r="W264" s="3"/>
      <c r="X264" s="295" t="s">
        <v>676</v>
      </c>
      <c r="Y264" s="294"/>
      <c r="Z264" s="294"/>
      <c r="AA264" s="294"/>
      <c r="AB264" s="294"/>
      <c r="AC264" s="294"/>
      <c r="AD264" s="3"/>
      <c r="AE264" s="3"/>
      <c r="AF264" s="3"/>
      <c r="AG264" s="28"/>
      <c r="AH264" s="36"/>
      <c r="AI264" s="3"/>
      <c r="AJ264" s="3"/>
      <c r="AK264" s="28"/>
      <c r="AO264" s="29"/>
    </row>
    <row r="265" spans="1:41">
      <c r="A265" s="457"/>
      <c r="B265" s="488"/>
      <c r="C265" s="493"/>
      <c r="D265" s="494"/>
      <c r="E265" s="495"/>
      <c r="F265" s="493"/>
      <c r="G265" s="494"/>
      <c r="H265" s="494"/>
      <c r="I265" s="494"/>
      <c r="J265" s="494"/>
      <c r="K265" s="495"/>
      <c r="L265" s="36" t="s">
        <v>675</v>
      </c>
      <c r="M265" s="3"/>
      <c r="N265" s="3"/>
      <c r="O265" s="3"/>
      <c r="P265" s="3"/>
      <c r="Q265" s="3"/>
      <c r="R265" s="3"/>
      <c r="S265" s="3"/>
      <c r="T265" s="3"/>
      <c r="U265" s="3"/>
      <c r="V265" s="3"/>
      <c r="W265" s="3"/>
      <c r="X265" s="3"/>
      <c r="Y265" s="3"/>
      <c r="Z265" s="3"/>
      <c r="AA265" s="3"/>
      <c r="AB265" s="3"/>
      <c r="AC265" s="3"/>
      <c r="AD265" s="3"/>
      <c r="AE265" s="3"/>
      <c r="AF265" s="3"/>
      <c r="AG265" s="28"/>
      <c r="AH265" s="36"/>
      <c r="AI265" s="3"/>
      <c r="AJ265" s="3"/>
      <c r="AK265" s="28"/>
      <c r="AL265" s="3"/>
      <c r="AM265" s="12"/>
      <c r="AN265" s="12"/>
      <c r="AO265" s="29"/>
    </row>
    <row r="266" spans="1:41">
      <c r="A266" s="457"/>
      <c r="B266" s="488"/>
      <c r="C266" s="493"/>
      <c r="D266" s="494"/>
      <c r="E266" s="495"/>
      <c r="F266" s="493"/>
      <c r="G266" s="494"/>
      <c r="H266" s="494"/>
      <c r="I266" s="494"/>
      <c r="J266" s="494"/>
      <c r="K266" s="495"/>
      <c r="L266" s="36" t="s">
        <v>668</v>
      </c>
      <c r="M266" s="3"/>
      <c r="N266" s="3"/>
      <c r="O266" s="3"/>
      <c r="P266" s="3"/>
      <c r="Q266" s="3"/>
      <c r="R266" s="3"/>
      <c r="S266" s="3"/>
      <c r="T266" s="3"/>
      <c r="U266" s="3"/>
      <c r="V266" s="3"/>
      <c r="W266" s="3"/>
      <c r="X266" s="3"/>
      <c r="Y266" s="3"/>
      <c r="Z266" s="3"/>
      <c r="AA266" s="3"/>
      <c r="AB266" s="3"/>
      <c r="AC266" s="3"/>
      <c r="AD266" s="3"/>
      <c r="AE266" s="3"/>
      <c r="AF266" s="3"/>
      <c r="AG266" s="28"/>
      <c r="AH266" s="36"/>
      <c r="AI266" s="3"/>
      <c r="AJ266" s="3"/>
      <c r="AK266" s="28"/>
      <c r="AL266" s="3"/>
      <c r="AM266" s="3"/>
      <c r="AN266" s="3"/>
      <c r="AO266" s="29"/>
    </row>
    <row r="267" spans="1:41">
      <c r="A267" s="457"/>
      <c r="B267" s="488"/>
      <c r="C267" s="493"/>
      <c r="D267" s="494"/>
      <c r="E267" s="495"/>
      <c r="F267" s="493"/>
      <c r="G267" s="494"/>
      <c r="H267" s="494"/>
      <c r="I267" s="494"/>
      <c r="J267" s="494"/>
      <c r="K267" s="495"/>
      <c r="L267" s="36"/>
      <c r="M267" s="234" t="s">
        <v>14</v>
      </c>
      <c r="N267" s="500" t="str">
        <f>IF(N260="","",ROUNDDOWN(N264/N262*100,0))</f>
        <v/>
      </c>
      <c r="O267" s="500"/>
      <c r="P267" s="500"/>
      <c r="Q267" s="500"/>
      <c r="R267" s="500"/>
      <c r="S267" s="234" t="s">
        <v>15</v>
      </c>
      <c r="T267" s="3" t="s">
        <v>667</v>
      </c>
      <c r="U267" s="3"/>
      <c r="V267" s="3"/>
      <c r="W267" s="3"/>
      <c r="X267" s="295" t="s">
        <v>674</v>
      </c>
      <c r="Y267" s="294"/>
      <c r="Z267" s="294"/>
      <c r="AA267" s="294"/>
      <c r="AB267" s="294"/>
      <c r="AC267" s="294"/>
      <c r="AD267" s="294"/>
      <c r="AE267" s="294"/>
      <c r="AF267" s="294"/>
      <c r="AG267" s="28"/>
      <c r="AH267" s="36"/>
      <c r="AI267" s="3"/>
      <c r="AJ267" s="3"/>
      <c r="AK267" s="28"/>
      <c r="AL267" s="3"/>
      <c r="AM267" s="3"/>
      <c r="AN267" s="3"/>
      <c r="AO267" s="29"/>
    </row>
    <row r="268" spans="1:41">
      <c r="A268" s="457"/>
      <c r="B268" s="488"/>
      <c r="C268" s="493"/>
      <c r="D268" s="494"/>
      <c r="E268" s="495"/>
      <c r="F268" s="493"/>
      <c r="G268" s="494"/>
      <c r="H268" s="494"/>
      <c r="I268" s="494"/>
      <c r="J268" s="494"/>
      <c r="K268" s="495"/>
      <c r="L268" s="37"/>
      <c r="M268" s="38" t="s">
        <v>673</v>
      </c>
      <c r="N268" s="296"/>
      <c r="O268" s="296"/>
      <c r="P268" s="296"/>
      <c r="Q268" s="296"/>
      <c r="R268" s="296"/>
      <c r="S268" s="265"/>
      <c r="T268" s="38"/>
      <c r="U268" s="38"/>
      <c r="V268" s="38"/>
      <c r="W268" s="38"/>
      <c r="X268" s="267"/>
      <c r="Y268" s="38"/>
      <c r="Z268" s="38"/>
      <c r="AA268" s="38"/>
      <c r="AB268" s="38"/>
      <c r="AC268" s="38"/>
      <c r="AD268" s="38"/>
      <c r="AE268" s="38"/>
      <c r="AF268" s="38"/>
      <c r="AG268" s="39"/>
      <c r="AH268" s="36"/>
      <c r="AI268" s="3"/>
      <c r="AJ268" s="3"/>
      <c r="AK268" s="28"/>
      <c r="AL268" s="3"/>
      <c r="AM268" s="3"/>
      <c r="AN268" s="3"/>
      <c r="AO268" s="29"/>
    </row>
    <row r="269" spans="1:41">
      <c r="A269" s="457"/>
      <c r="B269" s="488"/>
      <c r="C269" s="493"/>
      <c r="D269" s="494"/>
      <c r="E269" s="495"/>
      <c r="F269" s="493"/>
      <c r="G269" s="494"/>
      <c r="H269" s="494"/>
      <c r="I269" s="494"/>
      <c r="J269" s="494"/>
      <c r="K269" s="495"/>
      <c r="L269" s="40"/>
      <c r="M269" s="26" t="s">
        <v>672</v>
      </c>
      <c r="N269" s="26"/>
      <c r="O269" s="26"/>
      <c r="P269" s="26"/>
      <c r="Q269" s="26"/>
      <c r="R269" s="26"/>
      <c r="S269" s="26"/>
      <c r="T269" s="26"/>
      <c r="U269" s="26"/>
      <c r="V269" s="26"/>
      <c r="W269" s="3"/>
      <c r="X269" s="18"/>
      <c r="Y269" s="3"/>
      <c r="Z269" s="3"/>
      <c r="AA269" s="3"/>
      <c r="AB269" s="3"/>
      <c r="AC269" s="3"/>
      <c r="AD269" s="3"/>
      <c r="AE269" s="3"/>
      <c r="AF269" s="3"/>
      <c r="AG269" s="3"/>
      <c r="AH269" s="36"/>
      <c r="AI269" s="3"/>
      <c r="AJ269" s="3"/>
      <c r="AK269" s="28"/>
      <c r="AL269" s="3"/>
      <c r="AM269" s="3"/>
      <c r="AN269" s="3"/>
      <c r="AO269" s="29"/>
    </row>
    <row r="270" spans="1:41">
      <c r="A270" s="457"/>
      <c r="B270" s="488"/>
      <c r="C270" s="493"/>
      <c r="D270" s="494"/>
      <c r="E270" s="495"/>
      <c r="F270" s="493"/>
      <c r="G270" s="494"/>
      <c r="H270" s="494"/>
      <c r="I270" s="494"/>
      <c r="J270" s="494"/>
      <c r="K270" s="495"/>
      <c r="L270" s="3" t="s">
        <v>671</v>
      </c>
      <c r="M270" s="3"/>
      <c r="N270" s="3"/>
      <c r="O270" s="3"/>
      <c r="P270" s="3"/>
      <c r="Q270" s="3"/>
      <c r="R270" s="3"/>
      <c r="S270" s="3"/>
      <c r="T270" s="3"/>
      <c r="U270" s="3"/>
      <c r="V270" s="3"/>
      <c r="W270" s="3"/>
      <c r="X270" s="3"/>
      <c r="Y270" s="3"/>
      <c r="Z270" s="3"/>
      <c r="AA270" s="3"/>
      <c r="AB270" s="3"/>
      <c r="AC270" s="3"/>
      <c r="AD270" s="3"/>
      <c r="AE270" s="3"/>
      <c r="AF270" s="3"/>
      <c r="AG270" s="3"/>
      <c r="AH270" s="36"/>
      <c r="AI270" s="3"/>
      <c r="AJ270" s="3"/>
      <c r="AK270" s="28"/>
      <c r="AL270" s="3"/>
      <c r="AM270" s="3"/>
      <c r="AN270" s="3"/>
      <c r="AO270" s="29"/>
    </row>
    <row r="271" spans="1:41">
      <c r="A271" s="457"/>
      <c r="B271" s="488"/>
      <c r="C271" s="493"/>
      <c r="D271" s="494"/>
      <c r="E271" s="495"/>
      <c r="F271" s="493"/>
      <c r="G271" s="494"/>
      <c r="H271" s="494"/>
      <c r="I271" s="494"/>
      <c r="J271" s="494"/>
      <c r="K271" s="495"/>
      <c r="L271" s="36"/>
      <c r="M271" s="234" t="s">
        <v>14</v>
      </c>
      <c r="N271" s="501"/>
      <c r="O271" s="501"/>
      <c r="P271" s="501"/>
      <c r="Q271" s="501"/>
      <c r="R271" s="501"/>
      <c r="S271" s="234" t="s">
        <v>15</v>
      </c>
      <c r="T271" s="3"/>
      <c r="U271" s="3"/>
      <c r="V271" s="3"/>
      <c r="W271" s="3"/>
      <c r="X271" s="295" t="s">
        <v>670</v>
      </c>
      <c r="Y271" s="294"/>
      <c r="Z271" s="294"/>
      <c r="AA271" s="3"/>
      <c r="AB271" s="3"/>
      <c r="AC271" s="3"/>
      <c r="AD271" s="3"/>
      <c r="AE271" s="3"/>
      <c r="AF271" s="3"/>
      <c r="AG271" s="3"/>
      <c r="AH271" s="36"/>
      <c r="AI271" s="3"/>
      <c r="AJ271" s="3"/>
      <c r="AK271" s="28"/>
      <c r="AL271" s="3"/>
      <c r="AM271" s="3"/>
      <c r="AN271" s="3"/>
      <c r="AO271" s="29"/>
    </row>
    <row r="272" spans="1:41">
      <c r="A272" s="457"/>
      <c r="B272" s="488"/>
      <c r="C272" s="493"/>
      <c r="D272" s="494"/>
      <c r="E272" s="495"/>
      <c r="F272" s="493"/>
      <c r="G272" s="494"/>
      <c r="H272" s="494"/>
      <c r="I272" s="494"/>
      <c r="J272" s="494"/>
      <c r="K272" s="495"/>
      <c r="L272" s="36" t="s">
        <v>669</v>
      </c>
      <c r="M272" s="234"/>
      <c r="N272" s="293"/>
      <c r="O272" s="293"/>
      <c r="P272" s="293"/>
      <c r="Q272" s="293"/>
      <c r="R272" s="293"/>
      <c r="S272" s="234"/>
      <c r="T272" s="3"/>
      <c r="U272" s="3"/>
      <c r="V272" s="3"/>
      <c r="W272" s="3"/>
      <c r="X272" s="18"/>
      <c r="Y272" s="3"/>
      <c r="Z272" s="3"/>
      <c r="AA272" s="3"/>
      <c r="AB272" s="3"/>
      <c r="AC272" s="3"/>
      <c r="AD272" s="3"/>
      <c r="AE272" s="3"/>
      <c r="AF272" s="3"/>
      <c r="AG272" s="3"/>
      <c r="AH272" s="36"/>
      <c r="AI272" s="3"/>
      <c r="AJ272" s="3"/>
      <c r="AK272" s="28"/>
      <c r="AL272" s="3"/>
      <c r="AM272" s="3"/>
      <c r="AN272" s="3"/>
      <c r="AO272" s="29"/>
    </row>
    <row r="273" spans="1:41">
      <c r="A273" s="457"/>
      <c r="B273" s="488"/>
      <c r="C273" s="493"/>
      <c r="D273" s="494"/>
      <c r="E273" s="495"/>
      <c r="F273" s="493"/>
      <c r="G273" s="494"/>
      <c r="H273" s="494"/>
      <c r="I273" s="494"/>
      <c r="J273" s="494"/>
      <c r="K273" s="495"/>
      <c r="L273" s="36" t="s">
        <v>668</v>
      </c>
      <c r="M273" s="234"/>
      <c r="N273" s="293"/>
      <c r="O273" s="293"/>
      <c r="P273" s="293"/>
      <c r="Q273" s="293"/>
      <c r="R273" s="293"/>
      <c r="S273" s="234"/>
      <c r="T273" s="3"/>
      <c r="U273" s="3"/>
      <c r="V273" s="3"/>
      <c r="W273" s="3"/>
      <c r="X273" s="18"/>
      <c r="Y273" s="3"/>
      <c r="Z273" s="3"/>
      <c r="AA273" s="3"/>
      <c r="AB273" s="3"/>
      <c r="AC273" s="3"/>
      <c r="AD273" s="3"/>
      <c r="AE273" s="3"/>
      <c r="AF273" s="3"/>
      <c r="AG273" s="3"/>
      <c r="AH273" s="36"/>
      <c r="AI273" s="3"/>
      <c r="AJ273" s="3"/>
      <c r="AK273" s="28"/>
      <c r="AL273" s="3"/>
      <c r="AM273" s="3"/>
      <c r="AN273" s="3"/>
      <c r="AO273" s="29"/>
    </row>
    <row r="274" spans="1:41" ht="14.25" thickBot="1">
      <c r="A274" s="459"/>
      <c r="B274" s="489"/>
      <c r="C274" s="496"/>
      <c r="D274" s="497"/>
      <c r="E274" s="498"/>
      <c r="F274" s="496"/>
      <c r="G274" s="497"/>
      <c r="H274" s="497"/>
      <c r="I274" s="497"/>
      <c r="J274" s="497"/>
      <c r="K274" s="498"/>
      <c r="L274" s="30"/>
      <c r="M274" s="253" t="s">
        <v>14</v>
      </c>
      <c r="N274" s="502" t="str">
        <f>IF(N271="","",(1-N271)*100)</f>
        <v/>
      </c>
      <c r="O274" s="502"/>
      <c r="P274" s="502"/>
      <c r="Q274" s="502"/>
      <c r="R274" s="502"/>
      <c r="S274" s="253" t="s">
        <v>15</v>
      </c>
      <c r="T274" s="31" t="s">
        <v>667</v>
      </c>
      <c r="U274" s="31"/>
      <c r="V274" s="31"/>
      <c r="W274" s="31"/>
      <c r="X274" s="292" t="s">
        <v>666</v>
      </c>
      <c r="Y274" s="291"/>
      <c r="Z274" s="291"/>
      <c r="AA274" s="291"/>
      <c r="AB274" s="291"/>
      <c r="AC274" s="291"/>
      <c r="AD274" s="291"/>
      <c r="AE274" s="291"/>
      <c r="AF274" s="291"/>
      <c r="AG274" s="290"/>
      <c r="AH274" s="30"/>
      <c r="AI274" s="31"/>
      <c r="AJ274" s="31"/>
      <c r="AK274" s="32"/>
      <c r="AL274" s="31"/>
      <c r="AM274" s="31"/>
      <c r="AN274" s="31"/>
      <c r="AO274" s="33"/>
    </row>
    <row r="276" spans="1:41" ht="14.25" thickBot="1"/>
    <row r="277" spans="1:41">
      <c r="A277" s="482" t="s">
        <v>25</v>
      </c>
      <c r="B277" s="483"/>
      <c r="C277" s="483" t="s">
        <v>27</v>
      </c>
      <c r="D277" s="483"/>
      <c r="E277" s="483"/>
      <c r="F277" s="486" t="s">
        <v>557</v>
      </c>
      <c r="G277" s="486"/>
      <c r="H277" s="486"/>
      <c r="I277" s="486"/>
      <c r="J277" s="486"/>
      <c r="K277" s="486"/>
      <c r="L277" s="486"/>
      <c r="M277" s="486"/>
      <c r="N277" s="486"/>
      <c r="O277" s="486"/>
      <c r="P277" s="486"/>
      <c r="Q277" s="486"/>
      <c r="R277" s="486"/>
      <c r="S277" s="486"/>
      <c r="T277" s="486"/>
      <c r="U277" s="486"/>
      <c r="V277" s="486"/>
      <c r="W277" s="486"/>
      <c r="X277" s="486"/>
      <c r="Y277" s="486"/>
      <c r="Z277" s="486"/>
      <c r="AA277" s="486"/>
      <c r="AB277" s="486"/>
      <c r="AC277" s="486"/>
      <c r="AD277" s="486"/>
      <c r="AE277" s="486"/>
      <c r="AF277" s="486"/>
      <c r="AG277" s="486"/>
      <c r="AH277" s="486"/>
      <c r="AI277" s="486"/>
      <c r="AJ277" s="486"/>
      <c r="AK277" s="486"/>
      <c r="AL277" s="448" t="s">
        <v>8</v>
      </c>
      <c r="AM277" s="448"/>
      <c r="AN277" s="448"/>
      <c r="AO277" s="449"/>
    </row>
    <row r="278" spans="1:41">
      <c r="A278" s="484"/>
      <c r="B278" s="485"/>
      <c r="C278" s="485"/>
      <c r="D278" s="485"/>
      <c r="E278" s="485"/>
      <c r="F278" s="452" t="s">
        <v>9</v>
      </c>
      <c r="G278" s="452"/>
      <c r="H278" s="452"/>
      <c r="I278" s="452"/>
      <c r="J278" s="452"/>
      <c r="K278" s="452"/>
      <c r="L278" s="452" t="s">
        <v>558</v>
      </c>
      <c r="M278" s="452"/>
      <c r="N278" s="452"/>
      <c r="O278" s="452"/>
      <c r="P278" s="452"/>
      <c r="Q278" s="452"/>
      <c r="R278" s="452"/>
      <c r="S278" s="452"/>
      <c r="T278" s="452"/>
      <c r="U278" s="452"/>
      <c r="V278" s="452"/>
      <c r="W278" s="452"/>
      <c r="X278" s="452"/>
      <c r="Y278" s="452"/>
      <c r="Z278" s="452"/>
      <c r="AA278" s="452"/>
      <c r="AB278" s="452"/>
      <c r="AC278" s="452"/>
      <c r="AD278" s="452"/>
      <c r="AE278" s="452"/>
      <c r="AF278" s="452"/>
      <c r="AG278" s="452"/>
      <c r="AH278" s="453" t="s">
        <v>18</v>
      </c>
      <c r="AI278" s="453"/>
      <c r="AJ278" s="453"/>
      <c r="AK278" s="453"/>
      <c r="AL278" s="450"/>
      <c r="AM278" s="450"/>
      <c r="AN278" s="450"/>
      <c r="AO278" s="451"/>
    </row>
    <row r="279" spans="1:41" ht="13.5" customHeight="1">
      <c r="A279" s="455" t="s">
        <v>665</v>
      </c>
      <c r="B279" s="456"/>
      <c r="C279" s="461" t="s">
        <v>664</v>
      </c>
      <c r="D279" s="462"/>
      <c r="E279" s="463"/>
      <c r="F279" s="470" t="s">
        <v>663</v>
      </c>
      <c r="G279" s="471"/>
      <c r="H279" s="471"/>
      <c r="I279" s="471"/>
      <c r="J279" s="471"/>
      <c r="K279" s="472"/>
      <c r="L279" s="3"/>
      <c r="M279" s="26"/>
      <c r="O279" s="26"/>
      <c r="P279" s="26"/>
      <c r="Q279" s="26"/>
      <c r="R279" s="26"/>
      <c r="S279" s="26"/>
      <c r="T279" s="26"/>
      <c r="U279" s="26"/>
      <c r="V279" s="26"/>
      <c r="W279" s="26"/>
      <c r="X279" s="26"/>
      <c r="Y279" s="26"/>
      <c r="Z279" s="26"/>
      <c r="AA279" s="26"/>
      <c r="AB279" s="26"/>
      <c r="AC279" s="26"/>
      <c r="AD279" s="26"/>
      <c r="AE279" s="26"/>
      <c r="AF279" s="26"/>
      <c r="AG279" s="35"/>
      <c r="AH279" s="27"/>
      <c r="AI279" s="3" t="s">
        <v>662</v>
      </c>
      <c r="AJ279" s="3"/>
      <c r="AK279" s="3"/>
      <c r="AL279" s="287"/>
      <c r="AM279" s="286"/>
      <c r="AN279" s="286"/>
      <c r="AO279" s="285"/>
    </row>
    <row r="280" spans="1:41">
      <c r="A280" s="457"/>
      <c r="B280" s="458"/>
      <c r="C280" s="464"/>
      <c r="D280" s="465"/>
      <c r="E280" s="466"/>
      <c r="F280" s="473"/>
      <c r="G280" s="474"/>
      <c r="H280" s="474"/>
      <c r="I280" s="474"/>
      <c r="J280" s="474"/>
      <c r="K280" s="475"/>
      <c r="L280" s="5"/>
      <c r="M280" s="3" t="s">
        <v>660</v>
      </c>
      <c r="O280" s="3"/>
      <c r="P280" s="3"/>
      <c r="Q280" s="3"/>
      <c r="R280" s="3"/>
      <c r="S280" s="3"/>
      <c r="T280" s="3"/>
      <c r="U280" s="3"/>
      <c r="V280" s="3"/>
      <c r="W280" s="3"/>
      <c r="X280" s="3"/>
      <c r="Y280" s="3"/>
      <c r="Z280" s="3"/>
      <c r="AA280" s="3"/>
      <c r="AB280" s="3"/>
      <c r="AC280" s="3"/>
      <c r="AD280" s="3"/>
      <c r="AE280" s="3"/>
      <c r="AF280" s="3"/>
      <c r="AG280" s="28"/>
      <c r="AH280" s="289"/>
      <c r="AI280" s="288"/>
      <c r="AJ280" s="288"/>
      <c r="AK280" s="288"/>
      <c r="AL280" s="287"/>
      <c r="AM280" s="3"/>
      <c r="AN280" s="3"/>
      <c r="AO280" s="285"/>
    </row>
    <row r="281" spans="1:41">
      <c r="A281" s="457"/>
      <c r="B281" s="458"/>
      <c r="C281" s="464"/>
      <c r="D281" s="465"/>
      <c r="E281" s="466"/>
      <c r="F281" s="473"/>
      <c r="G281" s="474"/>
      <c r="H281" s="474"/>
      <c r="I281" s="474"/>
      <c r="J281" s="474"/>
      <c r="K281" s="475"/>
      <c r="L281" s="3"/>
      <c r="M281" s="3"/>
      <c r="O281" s="3"/>
      <c r="P281" s="3"/>
      <c r="Q281" s="3"/>
      <c r="R281" s="3"/>
      <c r="S281" s="3"/>
      <c r="T281" s="3"/>
      <c r="U281" s="3"/>
      <c r="V281" s="3"/>
      <c r="W281" s="3"/>
      <c r="X281" s="3"/>
      <c r="Y281" s="3"/>
      <c r="Z281" s="3"/>
      <c r="AA281" s="3"/>
      <c r="AB281" s="3"/>
      <c r="AC281" s="3"/>
      <c r="AD281" s="3"/>
      <c r="AE281" s="3"/>
      <c r="AF281" s="3"/>
      <c r="AG281" s="28"/>
      <c r="AH281" s="289"/>
      <c r="AI281" s="288"/>
      <c r="AJ281" s="288"/>
      <c r="AK281" s="288"/>
      <c r="AL281" s="287"/>
      <c r="AM281" s="3"/>
      <c r="AN281" s="3"/>
      <c r="AO281" s="285"/>
    </row>
    <row r="282" spans="1:41">
      <c r="A282" s="457"/>
      <c r="B282" s="458"/>
      <c r="C282" s="464"/>
      <c r="D282" s="465"/>
      <c r="E282" s="466"/>
      <c r="F282" s="476"/>
      <c r="G282" s="477"/>
      <c r="H282" s="477"/>
      <c r="I282" s="477"/>
      <c r="J282" s="477"/>
      <c r="K282" s="478"/>
      <c r="L282" s="37"/>
      <c r="M282" s="38"/>
      <c r="N282" s="38"/>
      <c r="O282" s="38"/>
      <c r="P282" s="38"/>
      <c r="Q282" s="38"/>
      <c r="R282" s="38"/>
      <c r="S282" s="38"/>
      <c r="T282" s="38"/>
      <c r="U282" s="38"/>
      <c r="V282" s="38"/>
      <c r="W282" s="38"/>
      <c r="X282" s="38"/>
      <c r="Y282" s="38"/>
      <c r="Z282" s="38"/>
      <c r="AA282" s="38"/>
      <c r="AB282" s="38"/>
      <c r="AC282" s="38"/>
      <c r="AD282" s="38"/>
      <c r="AE282" s="38"/>
      <c r="AF282" s="38"/>
      <c r="AG282" s="39"/>
      <c r="AH282" s="289"/>
      <c r="AI282" s="288"/>
      <c r="AJ282" s="288"/>
      <c r="AK282" s="288"/>
      <c r="AL282" s="287"/>
      <c r="AM282" s="5"/>
      <c r="AN282" s="12" t="s">
        <v>566</v>
      </c>
      <c r="AO282" s="285"/>
    </row>
    <row r="283" spans="1:41" ht="13.5" customHeight="1">
      <c r="A283" s="457"/>
      <c r="B283" s="458"/>
      <c r="C283" s="464"/>
      <c r="D283" s="465"/>
      <c r="E283" s="466"/>
      <c r="F283" s="470" t="s">
        <v>661</v>
      </c>
      <c r="G283" s="471"/>
      <c r="H283" s="471"/>
      <c r="I283" s="471"/>
      <c r="J283" s="471"/>
      <c r="K283" s="472"/>
      <c r="L283" s="3"/>
      <c r="M283" s="26"/>
      <c r="O283" s="26"/>
      <c r="P283" s="26"/>
      <c r="Q283" s="26"/>
      <c r="R283" s="26"/>
      <c r="S283" s="26"/>
      <c r="T283" s="26"/>
      <c r="U283" s="26"/>
      <c r="V283" s="26"/>
      <c r="W283" s="26"/>
      <c r="X283" s="26"/>
      <c r="Y283" s="26"/>
      <c r="Z283" s="26"/>
      <c r="AA283" s="26"/>
      <c r="AB283" s="26"/>
      <c r="AC283" s="26"/>
      <c r="AD283" s="26"/>
      <c r="AE283" s="26"/>
      <c r="AF283" s="26"/>
      <c r="AG283" s="35"/>
      <c r="AH283" s="289"/>
      <c r="AI283" s="288"/>
      <c r="AJ283" s="288"/>
      <c r="AK283" s="288"/>
      <c r="AL283" s="287"/>
      <c r="AM283" s="3"/>
      <c r="AN283" s="3"/>
      <c r="AO283" s="285"/>
    </row>
    <row r="284" spans="1:41">
      <c r="A284" s="457"/>
      <c r="B284" s="458"/>
      <c r="C284" s="464"/>
      <c r="D284" s="465"/>
      <c r="E284" s="466"/>
      <c r="F284" s="473"/>
      <c r="G284" s="474"/>
      <c r="H284" s="474"/>
      <c r="I284" s="474"/>
      <c r="J284" s="474"/>
      <c r="K284" s="475"/>
      <c r="L284" s="5"/>
      <c r="M284" s="3" t="s">
        <v>660</v>
      </c>
      <c r="O284" s="3"/>
      <c r="P284" s="3"/>
      <c r="Q284" s="3"/>
      <c r="R284" s="3"/>
      <c r="S284" s="3"/>
      <c r="T284" s="3"/>
      <c r="U284" s="3"/>
      <c r="V284" s="3"/>
      <c r="W284" s="3"/>
      <c r="X284" s="3"/>
      <c r="Y284" s="3"/>
      <c r="Z284" s="3"/>
      <c r="AA284" s="3"/>
      <c r="AB284" s="3"/>
      <c r="AC284" s="3"/>
      <c r="AD284" s="3"/>
      <c r="AE284" s="3"/>
      <c r="AF284" s="3"/>
      <c r="AG284" s="28"/>
      <c r="AH284" s="289"/>
      <c r="AI284" s="288"/>
      <c r="AJ284" s="288"/>
      <c r="AK284" s="288"/>
      <c r="AL284" s="287"/>
      <c r="AM284" s="286"/>
      <c r="AN284" s="286"/>
      <c r="AO284" s="285"/>
    </row>
    <row r="285" spans="1:41">
      <c r="A285" s="457"/>
      <c r="B285" s="458"/>
      <c r="C285" s="464"/>
      <c r="D285" s="465"/>
      <c r="E285" s="466"/>
      <c r="F285" s="473"/>
      <c r="G285" s="474"/>
      <c r="H285" s="474"/>
      <c r="I285" s="474"/>
      <c r="J285" s="474"/>
      <c r="K285" s="475"/>
      <c r="L285" s="3"/>
      <c r="M285" s="3"/>
      <c r="O285" s="3"/>
      <c r="P285" s="3"/>
      <c r="Q285" s="3"/>
      <c r="R285" s="3"/>
      <c r="S285" s="3"/>
      <c r="T285" s="3"/>
      <c r="U285" s="3"/>
      <c r="V285" s="3"/>
      <c r="W285" s="3"/>
      <c r="X285" s="3"/>
      <c r="Y285" s="3"/>
      <c r="Z285" s="3"/>
      <c r="AA285" s="3"/>
      <c r="AB285" s="3"/>
      <c r="AC285" s="3"/>
      <c r="AD285" s="3"/>
      <c r="AE285" s="3"/>
      <c r="AF285" s="3"/>
      <c r="AG285" s="28"/>
      <c r="AH285" s="289"/>
      <c r="AI285" s="288"/>
      <c r="AJ285" s="288"/>
      <c r="AK285" s="288"/>
      <c r="AL285" s="287"/>
      <c r="AM285" s="286"/>
      <c r="AN285" s="286"/>
      <c r="AO285" s="285"/>
    </row>
    <row r="286" spans="1:41">
      <c r="A286" s="457"/>
      <c r="B286" s="458"/>
      <c r="C286" s="464"/>
      <c r="D286" s="465"/>
      <c r="E286" s="466"/>
      <c r="F286" s="476"/>
      <c r="G286" s="477"/>
      <c r="H286" s="477"/>
      <c r="I286" s="477"/>
      <c r="J286" s="477"/>
      <c r="K286" s="478"/>
      <c r="L286" s="37"/>
      <c r="M286" s="38"/>
      <c r="N286" s="38"/>
      <c r="O286" s="38"/>
      <c r="P286" s="38"/>
      <c r="Q286" s="38"/>
      <c r="R286" s="38"/>
      <c r="S286" s="38"/>
      <c r="T286" s="38"/>
      <c r="U286" s="38"/>
      <c r="V286" s="38"/>
      <c r="W286" s="38"/>
      <c r="X286" s="38"/>
      <c r="Y286" s="38"/>
      <c r="Z286" s="38"/>
      <c r="AA286" s="38"/>
      <c r="AB286" s="38"/>
      <c r="AC286" s="38"/>
      <c r="AD286" s="38"/>
      <c r="AE286" s="38"/>
      <c r="AF286" s="38"/>
      <c r="AG286" s="39"/>
      <c r="AH286" s="289"/>
      <c r="AI286" s="288"/>
      <c r="AJ286" s="288"/>
      <c r="AK286" s="288"/>
      <c r="AL286" s="287"/>
      <c r="AM286" s="286"/>
      <c r="AN286" s="286"/>
      <c r="AO286" s="285"/>
    </row>
    <row r="287" spans="1:41" ht="13.5" customHeight="1">
      <c r="A287" s="457"/>
      <c r="B287" s="458"/>
      <c r="C287" s="464"/>
      <c r="D287" s="465"/>
      <c r="E287" s="466"/>
      <c r="F287" s="236" t="s">
        <v>659</v>
      </c>
      <c r="G287" s="203"/>
      <c r="H287" s="203"/>
      <c r="I287" s="203"/>
      <c r="J287" s="203"/>
      <c r="K287" s="203"/>
      <c r="L287" s="203"/>
      <c r="M287" s="203"/>
      <c r="N287" s="203"/>
      <c r="O287" s="203"/>
      <c r="P287" s="203"/>
      <c r="Q287" s="203"/>
      <c r="R287" s="203"/>
      <c r="S287" s="203"/>
      <c r="T287" s="203"/>
      <c r="U287" s="203"/>
      <c r="V287" s="203"/>
      <c r="W287" s="203"/>
      <c r="X287" s="203"/>
      <c r="Y287" s="203"/>
      <c r="Z287" s="203"/>
      <c r="AA287" s="203"/>
      <c r="AB287" s="203"/>
      <c r="AC287" s="203"/>
      <c r="AD287" s="203"/>
      <c r="AE287" s="203"/>
      <c r="AF287" s="203"/>
      <c r="AG287" s="237"/>
      <c r="AH287" s="36"/>
      <c r="AI287" s="3"/>
      <c r="AJ287" s="3"/>
      <c r="AK287" s="3"/>
      <c r="AL287" s="36"/>
      <c r="AM287" s="3"/>
      <c r="AN287" s="3"/>
      <c r="AO287" s="29"/>
    </row>
    <row r="288" spans="1:41">
      <c r="A288" s="457"/>
      <c r="B288" s="458"/>
      <c r="C288" s="464"/>
      <c r="D288" s="465"/>
      <c r="E288" s="466"/>
      <c r="F288" s="236" t="s">
        <v>658</v>
      </c>
      <c r="G288" s="203"/>
      <c r="H288" s="203"/>
      <c r="I288" s="203"/>
      <c r="J288" s="203"/>
      <c r="K288" s="237"/>
      <c r="L288" s="238"/>
      <c r="M288" s="203" t="s">
        <v>656</v>
      </c>
      <c r="N288" s="203"/>
      <c r="O288" s="203"/>
      <c r="P288" s="203"/>
      <c r="Q288" s="203"/>
      <c r="R288" s="203"/>
      <c r="S288" s="203"/>
      <c r="T288" s="203"/>
      <c r="U288" s="203"/>
      <c r="V288" s="203"/>
      <c r="W288" s="203"/>
      <c r="X288" s="203"/>
      <c r="Y288" s="203"/>
      <c r="Z288" s="203"/>
      <c r="AA288" s="203"/>
      <c r="AB288" s="203"/>
      <c r="AC288" s="203"/>
      <c r="AD288" s="203"/>
      <c r="AE288" s="203"/>
      <c r="AF288" s="203"/>
      <c r="AG288" s="237"/>
      <c r="AH288" s="36"/>
      <c r="AI288" s="3"/>
      <c r="AJ288" s="3"/>
      <c r="AK288" s="3"/>
      <c r="AL288" s="36"/>
      <c r="AM288" s="3"/>
      <c r="AN288" s="3"/>
      <c r="AO288" s="29"/>
    </row>
    <row r="289" spans="1:41">
      <c r="A289" s="457"/>
      <c r="B289" s="458"/>
      <c r="C289" s="464"/>
      <c r="D289" s="465"/>
      <c r="E289" s="466"/>
      <c r="F289" s="236" t="s">
        <v>657</v>
      </c>
      <c r="G289" s="203"/>
      <c r="H289" s="203"/>
      <c r="I289" s="203"/>
      <c r="J289" s="203"/>
      <c r="K289" s="237"/>
      <c r="L289" s="238"/>
      <c r="M289" s="203" t="s">
        <v>656</v>
      </c>
      <c r="N289" s="203"/>
      <c r="O289" s="203"/>
      <c r="P289" s="203"/>
      <c r="Q289" s="203"/>
      <c r="R289" s="203"/>
      <c r="S289" s="203"/>
      <c r="T289" s="203"/>
      <c r="U289" s="203"/>
      <c r="V289" s="203"/>
      <c r="W289" s="203"/>
      <c r="X289" s="203"/>
      <c r="Y289" s="203"/>
      <c r="Z289" s="203"/>
      <c r="AA289" s="203"/>
      <c r="AB289" s="203"/>
      <c r="AC289" s="203"/>
      <c r="AD289" s="203"/>
      <c r="AE289" s="203"/>
      <c r="AF289" s="203"/>
      <c r="AG289" s="237"/>
      <c r="AH289" s="36"/>
      <c r="AI289" s="3"/>
      <c r="AJ289" s="3"/>
      <c r="AK289" s="28"/>
      <c r="AL289" s="36"/>
      <c r="AM289" s="3"/>
      <c r="AN289" s="3"/>
      <c r="AO289" s="29"/>
    </row>
    <row r="290" spans="1:41">
      <c r="A290" s="457"/>
      <c r="B290" s="458"/>
      <c r="C290" s="464"/>
      <c r="D290" s="465"/>
      <c r="E290" s="466"/>
      <c r="F290" s="236" t="s">
        <v>574</v>
      </c>
      <c r="G290" s="203"/>
      <c r="H290" s="203"/>
      <c r="I290" s="203"/>
      <c r="J290" s="203"/>
      <c r="K290" s="237"/>
      <c r="L290" s="238"/>
      <c r="M290" s="203" t="s">
        <v>656</v>
      </c>
      <c r="N290" s="203"/>
      <c r="O290" s="203"/>
      <c r="P290" s="203"/>
      <c r="Q290" s="203"/>
      <c r="R290" s="203"/>
      <c r="S290" s="203"/>
      <c r="T290" s="203"/>
      <c r="U290" s="203"/>
      <c r="V290" s="203"/>
      <c r="W290" s="203"/>
      <c r="X290" s="203"/>
      <c r="Y290" s="203"/>
      <c r="Z290" s="203"/>
      <c r="AA290" s="203"/>
      <c r="AB290" s="203"/>
      <c r="AC290" s="203"/>
      <c r="AD290" s="203"/>
      <c r="AE290" s="203"/>
      <c r="AF290" s="203"/>
      <c r="AG290" s="237"/>
      <c r="AH290" s="36"/>
      <c r="AI290" s="3"/>
      <c r="AJ290" s="3"/>
      <c r="AK290" s="28"/>
      <c r="AL290" s="3"/>
      <c r="AM290" s="3"/>
      <c r="AN290" s="3"/>
      <c r="AO290" s="29"/>
    </row>
    <row r="291" spans="1:41">
      <c r="A291" s="457"/>
      <c r="B291" s="458"/>
      <c r="C291" s="464"/>
      <c r="D291" s="465"/>
      <c r="E291" s="466"/>
      <c r="F291" s="236" t="s">
        <v>576</v>
      </c>
      <c r="G291" s="203"/>
      <c r="H291" s="203"/>
      <c r="I291" s="203"/>
      <c r="J291" s="203"/>
      <c r="K291" s="237"/>
      <c r="L291" s="238"/>
      <c r="M291" s="203" t="s">
        <v>656</v>
      </c>
      <c r="N291" s="203"/>
      <c r="O291" s="203"/>
      <c r="P291" s="203"/>
      <c r="Q291" s="203"/>
      <c r="R291" s="203"/>
      <c r="S291" s="203"/>
      <c r="T291" s="203"/>
      <c r="U291" s="203"/>
      <c r="V291" s="203"/>
      <c r="W291" s="203"/>
      <c r="X291" s="203"/>
      <c r="Y291" s="203"/>
      <c r="Z291" s="203"/>
      <c r="AA291" s="203"/>
      <c r="AB291" s="203"/>
      <c r="AC291" s="203"/>
      <c r="AD291" s="203"/>
      <c r="AE291" s="203"/>
      <c r="AF291" s="203"/>
      <c r="AG291" s="237"/>
      <c r="AH291" s="36"/>
      <c r="AI291" s="3"/>
      <c r="AJ291" s="3"/>
      <c r="AK291" s="28"/>
      <c r="AL291" s="36"/>
      <c r="AM291" s="3"/>
      <c r="AN291" s="3"/>
      <c r="AO291" s="29"/>
    </row>
    <row r="292" spans="1:41">
      <c r="A292" s="457"/>
      <c r="B292" s="458"/>
      <c r="C292" s="464"/>
      <c r="D292" s="465"/>
      <c r="E292" s="466"/>
      <c r="F292" s="470" t="s">
        <v>579</v>
      </c>
      <c r="G292" s="471"/>
      <c r="H292" s="471"/>
      <c r="I292" s="471"/>
      <c r="J292" s="471"/>
      <c r="K292" s="472"/>
      <c r="L292" s="40"/>
      <c r="M292" s="26" t="s">
        <v>656</v>
      </c>
      <c r="N292" s="26"/>
      <c r="O292" s="26"/>
      <c r="P292" s="26"/>
      <c r="Q292" s="26"/>
      <c r="R292" s="26"/>
      <c r="S292" s="26"/>
      <c r="T292" s="26"/>
      <c r="U292" s="26"/>
      <c r="V292" s="26"/>
      <c r="W292" s="26"/>
      <c r="X292" s="26"/>
      <c r="Y292" s="26"/>
      <c r="Z292" s="26"/>
      <c r="AA292" s="26"/>
      <c r="AB292" s="26"/>
      <c r="AC292" s="26"/>
      <c r="AD292" s="26"/>
      <c r="AE292" s="26"/>
      <c r="AF292" s="26"/>
      <c r="AG292" s="26"/>
      <c r="AH292" s="36"/>
      <c r="AI292" s="3"/>
      <c r="AJ292" s="3"/>
      <c r="AK292" s="28"/>
      <c r="AL292" s="36"/>
      <c r="AM292" s="3"/>
      <c r="AN292" s="3"/>
      <c r="AO292" s="29"/>
    </row>
    <row r="293" spans="1:41" ht="14.25" thickBot="1">
      <c r="A293" s="459"/>
      <c r="B293" s="460"/>
      <c r="C293" s="467"/>
      <c r="D293" s="468"/>
      <c r="E293" s="469"/>
      <c r="F293" s="479"/>
      <c r="G293" s="480"/>
      <c r="H293" s="480"/>
      <c r="I293" s="480"/>
      <c r="J293" s="480"/>
      <c r="K293" s="481"/>
      <c r="L293" s="30"/>
      <c r="M293" s="31"/>
      <c r="N293" s="31"/>
      <c r="O293" s="31"/>
      <c r="P293" s="31"/>
      <c r="Q293" s="31"/>
      <c r="R293" s="31"/>
      <c r="S293" s="31"/>
      <c r="T293" s="31"/>
      <c r="U293" s="31"/>
      <c r="V293" s="31"/>
      <c r="W293" s="31"/>
      <c r="X293" s="31"/>
      <c r="Y293" s="31"/>
      <c r="Z293" s="31"/>
      <c r="AA293" s="31"/>
      <c r="AB293" s="31"/>
      <c r="AC293" s="31"/>
      <c r="AD293" s="31"/>
      <c r="AE293" s="31"/>
      <c r="AF293" s="31"/>
      <c r="AG293" s="32"/>
      <c r="AH293" s="30"/>
      <c r="AI293" s="31"/>
      <c r="AJ293" s="31"/>
      <c r="AK293" s="32"/>
      <c r="AL293" s="30"/>
      <c r="AM293" s="31"/>
      <c r="AN293" s="31"/>
      <c r="AO293" s="33"/>
    </row>
  </sheetData>
  <sheetProtection sheet="1" formatCells="0" formatColumns="0" formatRows="0" selectLockedCells="1"/>
  <mergeCells count="150">
    <mergeCell ref="A38:B44"/>
    <mergeCell ref="C38:E44"/>
    <mergeCell ref="F43:K44"/>
    <mergeCell ref="A2:AO2"/>
    <mergeCell ref="A6:P6"/>
    <mergeCell ref="Q6:AO6"/>
    <mergeCell ref="A10:B11"/>
    <mergeCell ref="C10:F11"/>
    <mergeCell ref="G10:AK10"/>
    <mergeCell ref="AL10:AO11"/>
    <mergeCell ref="G11:K11"/>
    <mergeCell ref="L11:AG11"/>
    <mergeCell ref="AH11:AK11"/>
    <mergeCell ref="A12:B17"/>
    <mergeCell ref="G12:K13"/>
    <mergeCell ref="P13:S13"/>
    <mergeCell ref="P14:S14"/>
    <mergeCell ref="Q15:T15"/>
    <mergeCell ref="Q17:T17"/>
    <mergeCell ref="A20:B21"/>
    <mergeCell ref="C20:E21"/>
    <mergeCell ref="F20:AK20"/>
    <mergeCell ref="AL20:AO21"/>
    <mergeCell ref="A22:B23"/>
    <mergeCell ref="A24:B31"/>
    <mergeCell ref="O26:S26"/>
    <mergeCell ref="O28:S28"/>
    <mergeCell ref="Q29:U29"/>
    <mergeCell ref="Q31:U31"/>
    <mergeCell ref="M22:AG22"/>
    <mergeCell ref="F21:K21"/>
    <mergeCell ref="L21:AG21"/>
    <mergeCell ref="AH21:AK21"/>
    <mergeCell ref="O34:S34"/>
    <mergeCell ref="O36:S36"/>
    <mergeCell ref="N48:R48"/>
    <mergeCell ref="N50:R50"/>
    <mergeCell ref="N53:R53"/>
    <mergeCell ref="N56:R56"/>
    <mergeCell ref="N58:R58"/>
    <mergeCell ref="F59:K60"/>
    <mergeCell ref="T37:X37"/>
    <mergeCell ref="N71:R71"/>
    <mergeCell ref="A77:B78"/>
    <mergeCell ref="C77:E78"/>
    <mergeCell ref="F77:AK77"/>
    <mergeCell ref="A45:B71"/>
    <mergeCell ref="C45:E71"/>
    <mergeCell ref="N63:R63"/>
    <mergeCell ref="N66:R66"/>
    <mergeCell ref="N69:R69"/>
    <mergeCell ref="F45:K48"/>
    <mergeCell ref="N61:R61"/>
    <mergeCell ref="F72:K74"/>
    <mergeCell ref="C72:E74"/>
    <mergeCell ref="A72:B74"/>
    <mergeCell ref="M74:AD74"/>
    <mergeCell ref="A144:B145"/>
    <mergeCell ref="C144:E145"/>
    <mergeCell ref="F144:AK144"/>
    <mergeCell ref="N172:R172"/>
    <mergeCell ref="N175:R175"/>
    <mergeCell ref="N179:R179"/>
    <mergeCell ref="N183:R183"/>
    <mergeCell ref="AL77:AO78"/>
    <mergeCell ref="F78:K78"/>
    <mergeCell ref="L78:AG78"/>
    <mergeCell ref="AH78:AK78"/>
    <mergeCell ref="C146:E208"/>
    <mergeCell ref="N148:R148"/>
    <mergeCell ref="N151:R151"/>
    <mergeCell ref="N154:R154"/>
    <mergeCell ref="AL144:AO145"/>
    <mergeCell ref="F145:K145"/>
    <mergeCell ref="L145:AG145"/>
    <mergeCell ref="AH145:AK145"/>
    <mergeCell ref="N158:R158"/>
    <mergeCell ref="N162:R162"/>
    <mergeCell ref="N166:R166"/>
    <mergeCell ref="N169:R169"/>
    <mergeCell ref="N196:R196"/>
    <mergeCell ref="N200:R200"/>
    <mergeCell ref="N204:R204"/>
    <mergeCell ref="N208:R208"/>
    <mergeCell ref="N187:R187"/>
    <mergeCell ref="N190:R190"/>
    <mergeCell ref="N193:R193"/>
    <mergeCell ref="N137:R137"/>
    <mergeCell ref="N141:R141"/>
    <mergeCell ref="A79:B141"/>
    <mergeCell ref="C79:E141"/>
    <mergeCell ref="N81:R81"/>
    <mergeCell ref="N84:R84"/>
    <mergeCell ref="N87:R87"/>
    <mergeCell ref="N91:R91"/>
    <mergeCell ref="N129:R129"/>
    <mergeCell ref="N133:R133"/>
    <mergeCell ref="N95:R95"/>
    <mergeCell ref="N99:R99"/>
    <mergeCell ref="N102:R102"/>
    <mergeCell ref="N105:R105"/>
    <mergeCell ref="N108:R108"/>
    <mergeCell ref="N112:R112"/>
    <mergeCell ref="N116:R116"/>
    <mergeCell ref="N120:R120"/>
    <mergeCell ref="N123:R123"/>
    <mergeCell ref="N126:R126"/>
    <mergeCell ref="A146:B208"/>
    <mergeCell ref="A213:B254"/>
    <mergeCell ref="N218:R218"/>
    <mergeCell ref="N221:R221"/>
    <mergeCell ref="N225:R225"/>
    <mergeCell ref="AL211:AO212"/>
    <mergeCell ref="F212:K212"/>
    <mergeCell ref="L212:AG212"/>
    <mergeCell ref="AH212:AK212"/>
    <mergeCell ref="N215:R215"/>
    <mergeCell ref="A211:B212"/>
    <mergeCell ref="C213:E254"/>
    <mergeCell ref="N229:R229"/>
    <mergeCell ref="N233:R233"/>
    <mergeCell ref="N236:R236"/>
    <mergeCell ref="N239:R239"/>
    <mergeCell ref="N242:R242"/>
    <mergeCell ref="N246:R246"/>
    <mergeCell ref="N254:R254"/>
    <mergeCell ref="C211:E212"/>
    <mergeCell ref="N250:R250"/>
    <mergeCell ref="F211:AK211"/>
    <mergeCell ref="AL277:AO278"/>
    <mergeCell ref="F278:K278"/>
    <mergeCell ref="L278:AG278"/>
    <mergeCell ref="AH278:AK278"/>
    <mergeCell ref="N262:R262"/>
    <mergeCell ref="A279:B293"/>
    <mergeCell ref="C279:E293"/>
    <mergeCell ref="F279:K282"/>
    <mergeCell ref="F283:K286"/>
    <mergeCell ref="F292:K293"/>
    <mergeCell ref="A277:B278"/>
    <mergeCell ref="C277:E278"/>
    <mergeCell ref="F277:AK277"/>
    <mergeCell ref="A255:B274"/>
    <mergeCell ref="C255:E274"/>
    <mergeCell ref="F255:K274"/>
    <mergeCell ref="N260:R260"/>
    <mergeCell ref="N264:R264"/>
    <mergeCell ref="N267:R267"/>
    <mergeCell ref="N271:R271"/>
    <mergeCell ref="N274:R274"/>
  </mergeCells>
  <phoneticPr fontId="20"/>
  <conditionalFormatting sqref="B5 H5 N5 AH12:AK18 AM14 X15:AG15 N16:O16 AG18 AH22:AH25 AM25 AM49">
    <cfRule type="expression" dxfId="27" priority="15" stopIfTrue="1">
      <formula>#REF!=TRUE</formula>
    </cfRule>
  </conditionalFormatting>
  <conditionalFormatting sqref="L280">
    <cfRule type="expression" dxfId="26" priority="2" stopIfTrue="1">
      <formula>#REF!=TRUE</formula>
    </cfRule>
  </conditionalFormatting>
  <conditionalFormatting sqref="L284">
    <cfRule type="expression" dxfId="25" priority="1" stopIfTrue="1">
      <formula>#REF!=TRUE</formula>
    </cfRule>
  </conditionalFormatting>
  <conditionalFormatting sqref="AF5">
    <cfRule type="expression" dxfId="24" priority="14" stopIfTrue="1">
      <formula>#REF!=TRUE</formula>
    </cfRule>
  </conditionalFormatting>
  <conditionalFormatting sqref="AM41">
    <cfRule type="expression" dxfId="23" priority="13" stopIfTrue="1">
      <formula>#REF!=TRUE</formula>
    </cfRule>
  </conditionalFormatting>
  <conditionalFormatting sqref="AM82">
    <cfRule type="expression" dxfId="22" priority="12" stopIfTrue="1">
      <formula>#REF!=TRUE</formula>
    </cfRule>
  </conditionalFormatting>
  <conditionalFormatting sqref="AM103">
    <cfRule type="expression" dxfId="21" priority="11" stopIfTrue="1">
      <formula>#REF!=TRUE</formula>
    </cfRule>
  </conditionalFormatting>
  <conditionalFormatting sqref="AM124">
    <cfRule type="expression" dxfId="20" priority="10" stopIfTrue="1">
      <formula>#REF!=TRUE</formula>
    </cfRule>
  </conditionalFormatting>
  <conditionalFormatting sqref="AM149">
    <cfRule type="expression" dxfId="19" priority="9" stopIfTrue="1">
      <formula>#REF!=TRUE</formula>
    </cfRule>
  </conditionalFormatting>
  <conditionalFormatting sqref="AM170">
    <cfRule type="expression" dxfId="18" priority="8" stopIfTrue="1">
      <formula>#REF!=TRUE</formula>
    </cfRule>
  </conditionalFormatting>
  <conditionalFormatting sqref="AM191">
    <cfRule type="expression" dxfId="17" priority="7" stopIfTrue="1">
      <formula>#REF!=TRUE</formula>
    </cfRule>
  </conditionalFormatting>
  <conditionalFormatting sqref="AM216">
    <cfRule type="expression" dxfId="16" priority="6" stopIfTrue="1">
      <formula>#REF!=TRUE</formula>
    </cfRule>
  </conditionalFormatting>
  <conditionalFormatting sqref="AM237">
    <cfRule type="expression" dxfId="15" priority="5" stopIfTrue="1">
      <formula>#REF!=TRUE</formula>
    </cfRule>
  </conditionalFormatting>
  <conditionalFormatting sqref="AM258">
    <cfRule type="expression" dxfId="14" priority="4" stopIfTrue="1">
      <formula>#REF!=TRUE</formula>
    </cfRule>
  </conditionalFormatting>
  <conditionalFormatting sqref="AM282">
    <cfRule type="expression" dxfId="13" priority="3" stopIfTrue="1">
      <formula>#REF!=TRUE</formula>
    </cfRule>
  </conditionalFormatting>
  <pageMargins left="0.70866141732283472" right="0.70866141732283472" top="0.74803149606299213" bottom="0.74803149606299213" header="0.31496062992125984" footer="0.31496062992125984"/>
  <pageSetup paperSize="9" scale="77" orientation="portrait" horizontalDpi="300" verticalDpi="300" r:id="rId1"/>
  <headerFooter>
    <oddFooter>&amp;L2024年4月1日改正版&amp;R一般財団法人ベターリビング</oddFooter>
  </headerFooter>
  <rowBreaks count="4" manualBreakCount="4">
    <brk id="75" max="40" man="1"/>
    <brk id="142" max="40" man="1"/>
    <brk id="209" max="40" man="1"/>
    <brk id="275"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46433" r:id="rId4" name="Check Box 1">
              <controlPr defaultSize="0" autoFill="0" autoLine="0" autoPict="0">
                <anchor moveWithCells="1">
                  <from>
                    <xdr:col>32</xdr:col>
                    <xdr:colOff>190500</xdr:colOff>
                    <xdr:row>11</xdr:row>
                    <xdr:rowOff>0</xdr:rowOff>
                  </from>
                  <to>
                    <xdr:col>34</xdr:col>
                    <xdr:colOff>95250</xdr:colOff>
                    <xdr:row>12</xdr:row>
                    <xdr:rowOff>28575</xdr:rowOff>
                  </to>
                </anchor>
              </controlPr>
            </control>
          </mc:Choice>
        </mc:AlternateContent>
        <mc:AlternateContent xmlns:mc="http://schemas.openxmlformats.org/markup-compatibility/2006">
          <mc:Choice Requires="x14">
            <control shapeId="146434" r:id="rId5" name="Check Box 2">
              <controlPr defaultSize="0" autoFill="0" autoLine="0" autoPict="0">
                <anchor moveWithCells="1">
                  <from>
                    <xdr:col>32</xdr:col>
                    <xdr:colOff>190500</xdr:colOff>
                    <xdr:row>15</xdr:row>
                    <xdr:rowOff>0</xdr:rowOff>
                  </from>
                  <to>
                    <xdr:col>34</xdr:col>
                    <xdr:colOff>95250</xdr:colOff>
                    <xdr:row>16</xdr:row>
                    <xdr:rowOff>38100</xdr:rowOff>
                  </to>
                </anchor>
              </controlPr>
            </control>
          </mc:Choice>
        </mc:AlternateContent>
        <mc:AlternateContent xmlns:mc="http://schemas.openxmlformats.org/markup-compatibility/2006">
          <mc:Choice Requires="x14">
            <control shapeId="146435" r:id="rId6" name="Check Box 3">
              <controlPr defaultSize="0" autoFill="0" autoLine="0" autoPict="0">
                <anchor moveWithCells="1">
                  <from>
                    <xdr:col>32</xdr:col>
                    <xdr:colOff>190500</xdr:colOff>
                    <xdr:row>12</xdr:row>
                    <xdr:rowOff>0</xdr:rowOff>
                  </from>
                  <to>
                    <xdr:col>34</xdr:col>
                    <xdr:colOff>95250</xdr:colOff>
                    <xdr:row>13</xdr:row>
                    <xdr:rowOff>38100</xdr:rowOff>
                  </to>
                </anchor>
              </controlPr>
            </control>
          </mc:Choice>
        </mc:AlternateContent>
        <mc:AlternateContent xmlns:mc="http://schemas.openxmlformats.org/markup-compatibility/2006">
          <mc:Choice Requires="x14">
            <control shapeId="146436" r:id="rId7" name="Check Box 4">
              <controlPr defaultSize="0" autoFill="0" autoLine="0" autoPict="0">
                <anchor moveWithCells="1">
                  <from>
                    <xdr:col>32</xdr:col>
                    <xdr:colOff>190500</xdr:colOff>
                    <xdr:row>14</xdr:row>
                    <xdr:rowOff>0</xdr:rowOff>
                  </from>
                  <to>
                    <xdr:col>34</xdr:col>
                    <xdr:colOff>95250</xdr:colOff>
                    <xdr:row>15</xdr:row>
                    <xdr:rowOff>38100</xdr:rowOff>
                  </to>
                </anchor>
              </controlPr>
            </control>
          </mc:Choice>
        </mc:AlternateContent>
        <mc:AlternateContent xmlns:mc="http://schemas.openxmlformats.org/markup-compatibility/2006">
          <mc:Choice Requires="x14">
            <control shapeId="146437" r:id="rId8" name="Check Box 5">
              <controlPr defaultSize="0" autoFill="0" autoLine="0" autoPict="0">
                <anchor moveWithCells="1">
                  <from>
                    <xdr:col>1</xdr:col>
                    <xdr:colOff>0</xdr:colOff>
                    <xdr:row>4</xdr:row>
                    <xdr:rowOff>0</xdr:rowOff>
                  </from>
                  <to>
                    <xdr:col>2</xdr:col>
                    <xdr:colOff>104775</xdr:colOff>
                    <xdr:row>4</xdr:row>
                    <xdr:rowOff>209550</xdr:rowOff>
                  </to>
                </anchor>
              </controlPr>
            </control>
          </mc:Choice>
        </mc:AlternateContent>
        <mc:AlternateContent xmlns:mc="http://schemas.openxmlformats.org/markup-compatibility/2006">
          <mc:Choice Requires="x14">
            <control shapeId="146438" r:id="rId9" name="Check Box 6">
              <controlPr defaultSize="0" autoFill="0" autoLine="0" autoPict="0">
                <anchor moveWithCells="1">
                  <from>
                    <xdr:col>7</xdr:col>
                    <xdr:colOff>0</xdr:colOff>
                    <xdr:row>4</xdr:row>
                    <xdr:rowOff>0</xdr:rowOff>
                  </from>
                  <to>
                    <xdr:col>8</xdr:col>
                    <xdr:colOff>104775</xdr:colOff>
                    <xdr:row>4</xdr:row>
                    <xdr:rowOff>209550</xdr:rowOff>
                  </to>
                </anchor>
              </controlPr>
            </control>
          </mc:Choice>
        </mc:AlternateContent>
        <mc:AlternateContent xmlns:mc="http://schemas.openxmlformats.org/markup-compatibility/2006">
          <mc:Choice Requires="x14">
            <control shapeId="146439" r:id="rId10" name="Check Box 7">
              <controlPr defaultSize="0" autoFill="0" autoLine="0" autoPict="0">
                <anchor moveWithCells="1">
                  <from>
                    <xdr:col>13</xdr:col>
                    <xdr:colOff>0</xdr:colOff>
                    <xdr:row>4</xdr:row>
                    <xdr:rowOff>0</xdr:rowOff>
                  </from>
                  <to>
                    <xdr:col>14</xdr:col>
                    <xdr:colOff>104775</xdr:colOff>
                    <xdr:row>4</xdr:row>
                    <xdr:rowOff>209550</xdr:rowOff>
                  </to>
                </anchor>
              </controlPr>
            </control>
          </mc:Choice>
        </mc:AlternateContent>
        <mc:AlternateContent xmlns:mc="http://schemas.openxmlformats.org/markup-compatibility/2006">
          <mc:Choice Requires="x14">
            <control shapeId="146440" r:id="rId11" name="Check Box 8">
              <controlPr defaultSize="0" autoFill="0" autoLine="0" autoPict="0">
                <anchor moveWithCells="1">
                  <from>
                    <xdr:col>32</xdr:col>
                    <xdr:colOff>190500</xdr:colOff>
                    <xdr:row>13</xdr:row>
                    <xdr:rowOff>0</xdr:rowOff>
                  </from>
                  <to>
                    <xdr:col>34</xdr:col>
                    <xdr:colOff>95250</xdr:colOff>
                    <xdr:row>14</xdr:row>
                    <xdr:rowOff>38100</xdr:rowOff>
                  </to>
                </anchor>
              </controlPr>
            </control>
          </mc:Choice>
        </mc:AlternateContent>
        <mc:AlternateContent xmlns:mc="http://schemas.openxmlformats.org/markup-compatibility/2006">
          <mc:Choice Requires="x14">
            <control shapeId="146441" r:id="rId12" name="Check Box 9">
              <controlPr defaultSize="0" autoFill="0" autoLine="0" autoPict="0">
                <anchor moveWithCells="1">
                  <from>
                    <xdr:col>11</xdr:col>
                    <xdr:colOff>0</xdr:colOff>
                    <xdr:row>15</xdr:row>
                    <xdr:rowOff>0</xdr:rowOff>
                  </from>
                  <to>
                    <xdr:col>12</xdr:col>
                    <xdr:colOff>104775</xdr:colOff>
                    <xdr:row>16</xdr:row>
                    <xdr:rowOff>38100</xdr:rowOff>
                  </to>
                </anchor>
              </controlPr>
            </control>
          </mc:Choice>
        </mc:AlternateContent>
        <mc:AlternateContent xmlns:mc="http://schemas.openxmlformats.org/markup-compatibility/2006">
          <mc:Choice Requires="x14">
            <control shapeId="146442" r:id="rId13" name="Check Box 10">
              <controlPr defaultSize="0" autoFill="0" autoLine="0" autoPict="0">
                <anchor moveWithCells="1">
                  <from>
                    <xdr:col>37</xdr:col>
                    <xdr:colOff>190500</xdr:colOff>
                    <xdr:row>12</xdr:row>
                    <xdr:rowOff>161925</xdr:rowOff>
                  </from>
                  <to>
                    <xdr:col>39</xdr:col>
                    <xdr:colOff>95250</xdr:colOff>
                    <xdr:row>14</xdr:row>
                    <xdr:rowOff>28575</xdr:rowOff>
                  </to>
                </anchor>
              </controlPr>
            </control>
          </mc:Choice>
        </mc:AlternateContent>
        <mc:AlternateContent xmlns:mc="http://schemas.openxmlformats.org/markup-compatibility/2006">
          <mc:Choice Requires="x14">
            <control shapeId="146443" r:id="rId14" name="Check Box 11">
              <controlPr defaultSize="0" autoFill="0" autoLine="0" autoPict="0">
                <anchor moveWithCells="1">
                  <from>
                    <xdr:col>32</xdr:col>
                    <xdr:colOff>190500</xdr:colOff>
                    <xdr:row>21</xdr:row>
                    <xdr:rowOff>0</xdr:rowOff>
                  </from>
                  <to>
                    <xdr:col>34</xdr:col>
                    <xdr:colOff>95250</xdr:colOff>
                    <xdr:row>22</xdr:row>
                    <xdr:rowOff>38100</xdr:rowOff>
                  </to>
                </anchor>
              </controlPr>
            </control>
          </mc:Choice>
        </mc:AlternateContent>
        <mc:AlternateContent xmlns:mc="http://schemas.openxmlformats.org/markup-compatibility/2006">
          <mc:Choice Requires="x14">
            <control shapeId="146444" r:id="rId15" name="Check Box 12">
              <controlPr defaultSize="0" autoFill="0" autoLine="0" autoPict="0">
                <anchor moveWithCells="1">
                  <from>
                    <xdr:col>32</xdr:col>
                    <xdr:colOff>190500</xdr:colOff>
                    <xdr:row>21</xdr:row>
                    <xdr:rowOff>161925</xdr:rowOff>
                  </from>
                  <to>
                    <xdr:col>34</xdr:col>
                    <xdr:colOff>95250</xdr:colOff>
                    <xdr:row>23</xdr:row>
                    <xdr:rowOff>28575</xdr:rowOff>
                  </to>
                </anchor>
              </controlPr>
            </control>
          </mc:Choice>
        </mc:AlternateContent>
        <mc:AlternateContent xmlns:mc="http://schemas.openxmlformats.org/markup-compatibility/2006">
          <mc:Choice Requires="x14">
            <control shapeId="146445" r:id="rId16" name="Check Box 13">
              <controlPr defaultSize="0" autoFill="0" autoLine="0" autoPict="0">
                <anchor moveWithCells="1">
                  <from>
                    <xdr:col>32</xdr:col>
                    <xdr:colOff>190500</xdr:colOff>
                    <xdr:row>23</xdr:row>
                    <xdr:rowOff>0</xdr:rowOff>
                  </from>
                  <to>
                    <xdr:col>34</xdr:col>
                    <xdr:colOff>95250</xdr:colOff>
                    <xdr:row>24</xdr:row>
                    <xdr:rowOff>38100</xdr:rowOff>
                  </to>
                </anchor>
              </controlPr>
            </control>
          </mc:Choice>
        </mc:AlternateContent>
        <mc:AlternateContent xmlns:mc="http://schemas.openxmlformats.org/markup-compatibility/2006">
          <mc:Choice Requires="x14">
            <control shapeId="146446" r:id="rId17" name="Check Box 14">
              <controlPr defaultSize="0" autoFill="0" autoLine="0" autoPict="0">
                <anchor moveWithCells="1">
                  <from>
                    <xdr:col>32</xdr:col>
                    <xdr:colOff>190500</xdr:colOff>
                    <xdr:row>24</xdr:row>
                    <xdr:rowOff>0</xdr:rowOff>
                  </from>
                  <to>
                    <xdr:col>34</xdr:col>
                    <xdr:colOff>95250</xdr:colOff>
                    <xdr:row>25</xdr:row>
                    <xdr:rowOff>38100</xdr:rowOff>
                  </to>
                </anchor>
              </controlPr>
            </control>
          </mc:Choice>
        </mc:AlternateContent>
        <mc:AlternateContent xmlns:mc="http://schemas.openxmlformats.org/markup-compatibility/2006">
          <mc:Choice Requires="x14">
            <control shapeId="146447" r:id="rId18" name="Check Box 15">
              <controlPr defaultSize="0" autoFill="0" autoLine="0" autoPict="0">
                <anchor moveWithCells="1">
                  <from>
                    <xdr:col>32</xdr:col>
                    <xdr:colOff>190500</xdr:colOff>
                    <xdr:row>37</xdr:row>
                    <xdr:rowOff>161925</xdr:rowOff>
                  </from>
                  <to>
                    <xdr:col>34</xdr:col>
                    <xdr:colOff>95250</xdr:colOff>
                    <xdr:row>39</xdr:row>
                    <xdr:rowOff>28575</xdr:rowOff>
                  </to>
                </anchor>
              </controlPr>
            </control>
          </mc:Choice>
        </mc:AlternateContent>
        <mc:AlternateContent xmlns:mc="http://schemas.openxmlformats.org/markup-compatibility/2006">
          <mc:Choice Requires="x14">
            <control shapeId="146448" r:id="rId19" name="Check Box 16">
              <controlPr defaultSize="0" autoFill="0" autoLine="0" autoPict="0">
                <anchor moveWithCells="1">
                  <from>
                    <xdr:col>32</xdr:col>
                    <xdr:colOff>190500</xdr:colOff>
                    <xdr:row>38</xdr:row>
                    <xdr:rowOff>161925</xdr:rowOff>
                  </from>
                  <to>
                    <xdr:col>34</xdr:col>
                    <xdr:colOff>95250</xdr:colOff>
                    <xdr:row>40</xdr:row>
                    <xdr:rowOff>28575</xdr:rowOff>
                  </to>
                </anchor>
              </controlPr>
            </control>
          </mc:Choice>
        </mc:AlternateContent>
        <mc:AlternateContent xmlns:mc="http://schemas.openxmlformats.org/markup-compatibility/2006">
          <mc:Choice Requires="x14">
            <control shapeId="146449" r:id="rId20" name="Check Box 17">
              <controlPr defaultSize="0" autoFill="0" autoLine="0" autoPict="0">
                <anchor moveWithCells="1">
                  <from>
                    <xdr:col>32</xdr:col>
                    <xdr:colOff>190500</xdr:colOff>
                    <xdr:row>39</xdr:row>
                    <xdr:rowOff>161925</xdr:rowOff>
                  </from>
                  <to>
                    <xdr:col>34</xdr:col>
                    <xdr:colOff>95250</xdr:colOff>
                    <xdr:row>41</xdr:row>
                    <xdr:rowOff>28575</xdr:rowOff>
                  </to>
                </anchor>
              </controlPr>
            </control>
          </mc:Choice>
        </mc:AlternateContent>
        <mc:AlternateContent xmlns:mc="http://schemas.openxmlformats.org/markup-compatibility/2006">
          <mc:Choice Requires="x14">
            <control shapeId="146450" r:id="rId21" name="Check Box 18">
              <controlPr defaultSize="0" autoFill="0" autoLine="0" autoPict="0">
                <anchor moveWithCells="1">
                  <from>
                    <xdr:col>32</xdr:col>
                    <xdr:colOff>190500</xdr:colOff>
                    <xdr:row>40</xdr:row>
                    <xdr:rowOff>161925</xdr:rowOff>
                  </from>
                  <to>
                    <xdr:col>34</xdr:col>
                    <xdr:colOff>95250</xdr:colOff>
                    <xdr:row>42</xdr:row>
                    <xdr:rowOff>28575</xdr:rowOff>
                  </to>
                </anchor>
              </controlPr>
            </control>
          </mc:Choice>
        </mc:AlternateContent>
        <mc:AlternateContent xmlns:mc="http://schemas.openxmlformats.org/markup-compatibility/2006">
          <mc:Choice Requires="x14">
            <control shapeId="146451" r:id="rId22" name="Check Box 19">
              <controlPr defaultSize="0" autoFill="0" autoLine="0" autoPict="0">
                <anchor moveWithCells="1">
                  <from>
                    <xdr:col>32</xdr:col>
                    <xdr:colOff>190500</xdr:colOff>
                    <xdr:row>41</xdr:row>
                    <xdr:rowOff>161925</xdr:rowOff>
                  </from>
                  <to>
                    <xdr:col>34</xdr:col>
                    <xdr:colOff>95250</xdr:colOff>
                    <xdr:row>43</xdr:row>
                    <xdr:rowOff>28575</xdr:rowOff>
                  </to>
                </anchor>
              </controlPr>
            </control>
          </mc:Choice>
        </mc:AlternateContent>
        <mc:AlternateContent xmlns:mc="http://schemas.openxmlformats.org/markup-compatibility/2006">
          <mc:Choice Requires="x14">
            <control shapeId="146452" r:id="rId23" name="Check Box 20">
              <controlPr defaultSize="0" autoFill="0" autoLine="0" autoPict="0">
                <anchor moveWithCells="1">
                  <from>
                    <xdr:col>32</xdr:col>
                    <xdr:colOff>190500</xdr:colOff>
                    <xdr:row>44</xdr:row>
                    <xdr:rowOff>0</xdr:rowOff>
                  </from>
                  <to>
                    <xdr:col>34</xdr:col>
                    <xdr:colOff>95250</xdr:colOff>
                    <xdr:row>45</xdr:row>
                    <xdr:rowOff>38100</xdr:rowOff>
                  </to>
                </anchor>
              </controlPr>
            </control>
          </mc:Choice>
        </mc:AlternateContent>
        <mc:AlternateContent xmlns:mc="http://schemas.openxmlformats.org/markup-compatibility/2006">
          <mc:Choice Requires="x14">
            <control shapeId="146453" r:id="rId24" name="Check Box 21">
              <controlPr defaultSize="0" autoFill="0" autoLine="0" autoPict="0">
                <anchor moveWithCells="1">
                  <from>
                    <xdr:col>32</xdr:col>
                    <xdr:colOff>190500</xdr:colOff>
                    <xdr:row>44</xdr:row>
                    <xdr:rowOff>161925</xdr:rowOff>
                  </from>
                  <to>
                    <xdr:col>34</xdr:col>
                    <xdr:colOff>95250</xdr:colOff>
                    <xdr:row>46</xdr:row>
                    <xdr:rowOff>28575</xdr:rowOff>
                  </to>
                </anchor>
              </controlPr>
            </control>
          </mc:Choice>
        </mc:AlternateContent>
        <mc:AlternateContent xmlns:mc="http://schemas.openxmlformats.org/markup-compatibility/2006">
          <mc:Choice Requires="x14">
            <control shapeId="146454" r:id="rId25" name="Check Box 22">
              <controlPr defaultSize="0" autoFill="0" autoLine="0" autoPict="0">
                <anchor moveWithCells="1">
                  <from>
                    <xdr:col>37</xdr:col>
                    <xdr:colOff>190500</xdr:colOff>
                    <xdr:row>23</xdr:row>
                    <xdr:rowOff>152400</xdr:rowOff>
                  </from>
                  <to>
                    <xdr:col>39</xdr:col>
                    <xdr:colOff>95250</xdr:colOff>
                    <xdr:row>25</xdr:row>
                    <xdr:rowOff>19050</xdr:rowOff>
                  </to>
                </anchor>
              </controlPr>
            </control>
          </mc:Choice>
        </mc:AlternateContent>
        <mc:AlternateContent xmlns:mc="http://schemas.openxmlformats.org/markup-compatibility/2006">
          <mc:Choice Requires="x14">
            <control shapeId="146455" r:id="rId26" name="Check Box 23">
              <controlPr defaultSize="0" autoFill="0" autoLine="0" autoPict="0">
                <anchor moveWithCells="1">
                  <from>
                    <xdr:col>37</xdr:col>
                    <xdr:colOff>190500</xdr:colOff>
                    <xdr:row>47</xdr:row>
                    <xdr:rowOff>152400</xdr:rowOff>
                  </from>
                  <to>
                    <xdr:col>39</xdr:col>
                    <xdr:colOff>95250</xdr:colOff>
                    <xdr:row>49</xdr:row>
                    <xdr:rowOff>19050</xdr:rowOff>
                  </to>
                </anchor>
              </controlPr>
            </control>
          </mc:Choice>
        </mc:AlternateContent>
        <mc:AlternateContent xmlns:mc="http://schemas.openxmlformats.org/markup-compatibility/2006">
          <mc:Choice Requires="x14">
            <control shapeId="146456" r:id="rId27" name="Check Box 24">
              <controlPr defaultSize="0" autoFill="0" autoLine="0" autoPict="0">
                <anchor moveWithCells="1">
                  <from>
                    <xdr:col>10</xdr:col>
                    <xdr:colOff>190500</xdr:colOff>
                    <xdr:row>23</xdr:row>
                    <xdr:rowOff>0</xdr:rowOff>
                  </from>
                  <to>
                    <xdr:col>12</xdr:col>
                    <xdr:colOff>95250</xdr:colOff>
                    <xdr:row>24</xdr:row>
                    <xdr:rowOff>38100</xdr:rowOff>
                  </to>
                </anchor>
              </controlPr>
            </control>
          </mc:Choice>
        </mc:AlternateContent>
        <mc:AlternateContent xmlns:mc="http://schemas.openxmlformats.org/markup-compatibility/2006">
          <mc:Choice Requires="x14">
            <control shapeId="146457" r:id="rId28" name="Check Box 25">
              <controlPr defaultSize="0" autoFill="0" autoLine="0" autoPict="0">
                <anchor moveWithCells="1">
                  <from>
                    <xdr:col>10</xdr:col>
                    <xdr:colOff>190500</xdr:colOff>
                    <xdr:row>29</xdr:row>
                    <xdr:rowOff>0</xdr:rowOff>
                  </from>
                  <to>
                    <xdr:col>12</xdr:col>
                    <xdr:colOff>95250</xdr:colOff>
                    <xdr:row>30</xdr:row>
                    <xdr:rowOff>38100</xdr:rowOff>
                  </to>
                </anchor>
              </controlPr>
            </control>
          </mc:Choice>
        </mc:AlternateContent>
        <mc:AlternateContent xmlns:mc="http://schemas.openxmlformats.org/markup-compatibility/2006">
          <mc:Choice Requires="x14">
            <control shapeId="146458" r:id="rId29" name="Check Box 26">
              <controlPr defaultSize="0" autoFill="0" autoLine="0" autoPict="0">
                <anchor moveWithCells="1">
                  <from>
                    <xdr:col>10</xdr:col>
                    <xdr:colOff>190500</xdr:colOff>
                    <xdr:row>37</xdr:row>
                    <xdr:rowOff>0</xdr:rowOff>
                  </from>
                  <to>
                    <xdr:col>12</xdr:col>
                    <xdr:colOff>95250</xdr:colOff>
                    <xdr:row>38</xdr:row>
                    <xdr:rowOff>38100</xdr:rowOff>
                  </to>
                </anchor>
              </controlPr>
            </control>
          </mc:Choice>
        </mc:AlternateContent>
        <mc:AlternateContent xmlns:mc="http://schemas.openxmlformats.org/markup-compatibility/2006">
          <mc:Choice Requires="x14">
            <control shapeId="146459" r:id="rId30" name="Check Box 27">
              <controlPr defaultSize="0" autoFill="0" autoLine="0" autoPict="0">
                <anchor moveWithCells="1">
                  <from>
                    <xdr:col>10</xdr:col>
                    <xdr:colOff>190500</xdr:colOff>
                    <xdr:row>38</xdr:row>
                    <xdr:rowOff>0</xdr:rowOff>
                  </from>
                  <to>
                    <xdr:col>12</xdr:col>
                    <xdr:colOff>95250</xdr:colOff>
                    <xdr:row>39</xdr:row>
                    <xdr:rowOff>38100</xdr:rowOff>
                  </to>
                </anchor>
              </controlPr>
            </control>
          </mc:Choice>
        </mc:AlternateContent>
        <mc:AlternateContent xmlns:mc="http://schemas.openxmlformats.org/markup-compatibility/2006">
          <mc:Choice Requires="x14">
            <control shapeId="146460" r:id="rId31" name="Check Box 28">
              <controlPr defaultSize="0" autoFill="0" autoLine="0" autoPict="0">
                <anchor moveWithCells="1">
                  <from>
                    <xdr:col>10</xdr:col>
                    <xdr:colOff>190500</xdr:colOff>
                    <xdr:row>39</xdr:row>
                    <xdr:rowOff>0</xdr:rowOff>
                  </from>
                  <to>
                    <xdr:col>12</xdr:col>
                    <xdr:colOff>95250</xdr:colOff>
                    <xdr:row>40</xdr:row>
                    <xdr:rowOff>38100</xdr:rowOff>
                  </to>
                </anchor>
              </controlPr>
            </control>
          </mc:Choice>
        </mc:AlternateContent>
        <mc:AlternateContent xmlns:mc="http://schemas.openxmlformats.org/markup-compatibility/2006">
          <mc:Choice Requires="x14">
            <control shapeId="146461" r:id="rId32" name="Check Box 29">
              <controlPr defaultSize="0" autoFill="0" autoLine="0" autoPict="0">
                <anchor moveWithCells="1">
                  <from>
                    <xdr:col>10</xdr:col>
                    <xdr:colOff>190500</xdr:colOff>
                    <xdr:row>40</xdr:row>
                    <xdr:rowOff>0</xdr:rowOff>
                  </from>
                  <to>
                    <xdr:col>12</xdr:col>
                    <xdr:colOff>95250</xdr:colOff>
                    <xdr:row>41</xdr:row>
                    <xdr:rowOff>38100</xdr:rowOff>
                  </to>
                </anchor>
              </controlPr>
            </control>
          </mc:Choice>
        </mc:AlternateContent>
        <mc:AlternateContent xmlns:mc="http://schemas.openxmlformats.org/markup-compatibility/2006">
          <mc:Choice Requires="x14">
            <control shapeId="146462" r:id="rId33" name="Check Box 30">
              <controlPr defaultSize="0" autoFill="0" autoLine="0" autoPict="0">
                <anchor moveWithCells="1">
                  <from>
                    <xdr:col>10</xdr:col>
                    <xdr:colOff>190500</xdr:colOff>
                    <xdr:row>42</xdr:row>
                    <xdr:rowOff>0</xdr:rowOff>
                  </from>
                  <to>
                    <xdr:col>12</xdr:col>
                    <xdr:colOff>95250</xdr:colOff>
                    <xdr:row>43</xdr:row>
                    <xdr:rowOff>38100</xdr:rowOff>
                  </to>
                </anchor>
              </controlPr>
            </control>
          </mc:Choice>
        </mc:AlternateContent>
        <mc:AlternateContent xmlns:mc="http://schemas.openxmlformats.org/markup-compatibility/2006">
          <mc:Choice Requires="x14">
            <control shapeId="146463" r:id="rId34" name="Check Box 31">
              <controlPr defaultSize="0" autoFill="0" autoLine="0" autoPict="0">
                <anchor moveWithCells="1">
                  <from>
                    <xdr:col>20</xdr:col>
                    <xdr:colOff>0</xdr:colOff>
                    <xdr:row>4</xdr:row>
                    <xdr:rowOff>9525</xdr:rowOff>
                  </from>
                  <to>
                    <xdr:col>21</xdr:col>
                    <xdr:colOff>104775</xdr:colOff>
                    <xdr:row>5</xdr:row>
                    <xdr:rowOff>0</xdr:rowOff>
                  </to>
                </anchor>
              </controlPr>
            </control>
          </mc:Choice>
        </mc:AlternateContent>
        <mc:AlternateContent xmlns:mc="http://schemas.openxmlformats.org/markup-compatibility/2006">
          <mc:Choice Requires="x14">
            <control shapeId="146464" r:id="rId35" name="Check Box 32">
              <controlPr defaultSize="0" autoFill="0" autoLine="0" autoPict="0">
                <anchor moveWithCells="1">
                  <from>
                    <xdr:col>31</xdr:col>
                    <xdr:colOff>0</xdr:colOff>
                    <xdr:row>4</xdr:row>
                    <xdr:rowOff>0</xdr:rowOff>
                  </from>
                  <to>
                    <xdr:col>32</xdr:col>
                    <xdr:colOff>104775</xdr:colOff>
                    <xdr:row>5</xdr:row>
                    <xdr:rowOff>0</xdr:rowOff>
                  </to>
                </anchor>
              </controlPr>
            </control>
          </mc:Choice>
        </mc:AlternateContent>
        <mc:AlternateContent xmlns:mc="http://schemas.openxmlformats.org/markup-compatibility/2006">
          <mc:Choice Requires="x14">
            <control shapeId="146465" r:id="rId36" name="Check Box 33">
              <controlPr defaultSize="0" autoFill="0" autoLine="0" autoPict="0">
                <anchor moveWithCells="1">
                  <from>
                    <xdr:col>10</xdr:col>
                    <xdr:colOff>180975</xdr:colOff>
                    <xdr:row>11</xdr:row>
                    <xdr:rowOff>0</xdr:rowOff>
                  </from>
                  <to>
                    <xdr:col>12</xdr:col>
                    <xdr:colOff>85725</xdr:colOff>
                    <xdr:row>12</xdr:row>
                    <xdr:rowOff>28575</xdr:rowOff>
                  </to>
                </anchor>
              </controlPr>
            </control>
          </mc:Choice>
        </mc:AlternateContent>
        <mc:AlternateContent xmlns:mc="http://schemas.openxmlformats.org/markup-compatibility/2006">
          <mc:Choice Requires="x14">
            <control shapeId="146466" r:id="rId37" name="Check Box 34">
              <controlPr defaultSize="0" autoFill="0" autoLine="0" autoPict="0">
                <anchor moveWithCells="1">
                  <from>
                    <xdr:col>10</xdr:col>
                    <xdr:colOff>190500</xdr:colOff>
                    <xdr:row>41</xdr:row>
                    <xdr:rowOff>0</xdr:rowOff>
                  </from>
                  <to>
                    <xdr:col>12</xdr:col>
                    <xdr:colOff>95250</xdr:colOff>
                    <xdr:row>42</xdr:row>
                    <xdr:rowOff>38100</xdr:rowOff>
                  </to>
                </anchor>
              </controlPr>
            </control>
          </mc:Choice>
        </mc:AlternateContent>
        <mc:AlternateContent xmlns:mc="http://schemas.openxmlformats.org/markup-compatibility/2006">
          <mc:Choice Requires="x14">
            <control shapeId="146467" r:id="rId38" name="Check Box 35">
              <controlPr defaultSize="0" autoFill="0" autoLine="0" autoPict="0">
                <anchor moveWithCells="1">
                  <from>
                    <xdr:col>32</xdr:col>
                    <xdr:colOff>190500</xdr:colOff>
                    <xdr:row>42</xdr:row>
                    <xdr:rowOff>161925</xdr:rowOff>
                  </from>
                  <to>
                    <xdr:col>34</xdr:col>
                    <xdr:colOff>95250</xdr:colOff>
                    <xdr:row>44</xdr:row>
                    <xdr:rowOff>28575</xdr:rowOff>
                  </to>
                </anchor>
              </controlPr>
            </control>
          </mc:Choice>
        </mc:AlternateContent>
        <mc:AlternateContent xmlns:mc="http://schemas.openxmlformats.org/markup-compatibility/2006">
          <mc:Choice Requires="x14">
            <control shapeId="146468" r:id="rId39" name="Check Box 36">
              <controlPr defaultSize="0" autoFill="0" autoLine="0" autoPict="0">
                <anchor moveWithCells="1">
                  <from>
                    <xdr:col>37</xdr:col>
                    <xdr:colOff>190500</xdr:colOff>
                    <xdr:row>39</xdr:row>
                    <xdr:rowOff>152400</xdr:rowOff>
                  </from>
                  <to>
                    <xdr:col>39</xdr:col>
                    <xdr:colOff>95250</xdr:colOff>
                    <xdr:row>41</xdr:row>
                    <xdr:rowOff>19050</xdr:rowOff>
                  </to>
                </anchor>
              </controlPr>
            </control>
          </mc:Choice>
        </mc:AlternateContent>
        <mc:AlternateContent xmlns:mc="http://schemas.openxmlformats.org/markup-compatibility/2006">
          <mc:Choice Requires="x14">
            <control shapeId="146469" r:id="rId40" name="Check Box 37">
              <controlPr defaultSize="0" autoFill="0" autoLine="0" autoPict="0">
                <anchor moveWithCells="1">
                  <from>
                    <xdr:col>25</xdr:col>
                    <xdr:colOff>0</xdr:colOff>
                    <xdr:row>4</xdr:row>
                    <xdr:rowOff>9525</xdr:rowOff>
                  </from>
                  <to>
                    <xdr:col>26</xdr:col>
                    <xdr:colOff>104775</xdr:colOff>
                    <xdr:row>5</xdr:row>
                    <xdr:rowOff>0</xdr:rowOff>
                  </to>
                </anchor>
              </controlPr>
            </control>
          </mc:Choice>
        </mc:AlternateContent>
        <mc:AlternateContent xmlns:mc="http://schemas.openxmlformats.org/markup-compatibility/2006">
          <mc:Choice Requires="x14">
            <control shapeId="146470" r:id="rId41" name="Check Box 38">
              <controlPr defaultSize="0" autoFill="0" autoLine="0" autoPict="0">
                <anchor moveWithCells="1">
                  <from>
                    <xdr:col>10</xdr:col>
                    <xdr:colOff>190500</xdr:colOff>
                    <xdr:row>44</xdr:row>
                    <xdr:rowOff>0</xdr:rowOff>
                  </from>
                  <to>
                    <xdr:col>12</xdr:col>
                    <xdr:colOff>95250</xdr:colOff>
                    <xdr:row>45</xdr:row>
                    <xdr:rowOff>38100</xdr:rowOff>
                  </to>
                </anchor>
              </controlPr>
            </control>
          </mc:Choice>
        </mc:AlternateContent>
        <mc:AlternateContent xmlns:mc="http://schemas.openxmlformats.org/markup-compatibility/2006">
          <mc:Choice Requires="x14">
            <control shapeId="146471" r:id="rId42" name="Check Box 39">
              <controlPr defaultSize="0" autoFill="0" autoLine="0" autoPict="0">
                <anchor moveWithCells="1">
                  <from>
                    <xdr:col>10</xdr:col>
                    <xdr:colOff>190500</xdr:colOff>
                    <xdr:row>58</xdr:row>
                    <xdr:rowOff>0</xdr:rowOff>
                  </from>
                  <to>
                    <xdr:col>12</xdr:col>
                    <xdr:colOff>95250</xdr:colOff>
                    <xdr:row>59</xdr:row>
                    <xdr:rowOff>38100</xdr:rowOff>
                  </to>
                </anchor>
              </controlPr>
            </control>
          </mc:Choice>
        </mc:AlternateContent>
        <mc:AlternateContent xmlns:mc="http://schemas.openxmlformats.org/markup-compatibility/2006">
          <mc:Choice Requires="x14">
            <control shapeId="146472" r:id="rId43" name="Check Box 40">
              <controlPr defaultSize="0" autoFill="0" autoLine="0" autoPict="0">
                <anchor moveWithCells="1">
                  <from>
                    <xdr:col>10</xdr:col>
                    <xdr:colOff>190500</xdr:colOff>
                    <xdr:row>52</xdr:row>
                    <xdr:rowOff>152400</xdr:rowOff>
                  </from>
                  <to>
                    <xdr:col>12</xdr:col>
                    <xdr:colOff>95250</xdr:colOff>
                    <xdr:row>54</xdr:row>
                    <xdr:rowOff>19050</xdr:rowOff>
                  </to>
                </anchor>
              </controlPr>
            </control>
          </mc:Choice>
        </mc:AlternateContent>
        <mc:AlternateContent xmlns:mc="http://schemas.openxmlformats.org/markup-compatibility/2006">
          <mc:Choice Requires="x14">
            <control shapeId="146473" r:id="rId44" name="Check Box 41">
              <controlPr defaultSize="0" autoFill="0" autoLine="0" autoPict="0">
                <anchor moveWithCells="1">
                  <from>
                    <xdr:col>10</xdr:col>
                    <xdr:colOff>190500</xdr:colOff>
                    <xdr:row>66</xdr:row>
                    <xdr:rowOff>0</xdr:rowOff>
                  </from>
                  <to>
                    <xdr:col>12</xdr:col>
                    <xdr:colOff>95250</xdr:colOff>
                    <xdr:row>67</xdr:row>
                    <xdr:rowOff>38100</xdr:rowOff>
                  </to>
                </anchor>
              </controlPr>
            </control>
          </mc:Choice>
        </mc:AlternateContent>
        <mc:AlternateContent xmlns:mc="http://schemas.openxmlformats.org/markup-compatibility/2006">
          <mc:Choice Requires="x14">
            <control shapeId="146474" r:id="rId45" name="Check Box 42">
              <controlPr defaultSize="0" autoFill="0" autoLine="0" autoPict="0">
                <anchor moveWithCells="1">
                  <from>
                    <xdr:col>32</xdr:col>
                    <xdr:colOff>190500</xdr:colOff>
                    <xdr:row>78</xdr:row>
                    <xdr:rowOff>0</xdr:rowOff>
                  </from>
                  <to>
                    <xdr:col>34</xdr:col>
                    <xdr:colOff>95250</xdr:colOff>
                    <xdr:row>79</xdr:row>
                    <xdr:rowOff>38100</xdr:rowOff>
                  </to>
                </anchor>
              </controlPr>
            </control>
          </mc:Choice>
        </mc:AlternateContent>
        <mc:AlternateContent xmlns:mc="http://schemas.openxmlformats.org/markup-compatibility/2006">
          <mc:Choice Requires="x14">
            <control shapeId="146475" r:id="rId46" name="Check Box 43">
              <controlPr defaultSize="0" autoFill="0" autoLine="0" autoPict="0">
                <anchor moveWithCells="1">
                  <from>
                    <xdr:col>32</xdr:col>
                    <xdr:colOff>190500</xdr:colOff>
                    <xdr:row>78</xdr:row>
                    <xdr:rowOff>152400</xdr:rowOff>
                  </from>
                  <to>
                    <xdr:col>34</xdr:col>
                    <xdr:colOff>95250</xdr:colOff>
                    <xdr:row>80</xdr:row>
                    <xdr:rowOff>19050</xdr:rowOff>
                  </to>
                </anchor>
              </controlPr>
            </control>
          </mc:Choice>
        </mc:AlternateContent>
        <mc:AlternateContent xmlns:mc="http://schemas.openxmlformats.org/markup-compatibility/2006">
          <mc:Choice Requires="x14">
            <control shapeId="146476" r:id="rId47" name="Check Box 44">
              <controlPr defaultSize="0" autoFill="0" autoLine="0" autoPict="0">
                <anchor moveWithCells="1">
                  <from>
                    <xdr:col>37</xdr:col>
                    <xdr:colOff>190500</xdr:colOff>
                    <xdr:row>81</xdr:row>
                    <xdr:rowOff>0</xdr:rowOff>
                  </from>
                  <to>
                    <xdr:col>39</xdr:col>
                    <xdr:colOff>95250</xdr:colOff>
                    <xdr:row>82</xdr:row>
                    <xdr:rowOff>38100</xdr:rowOff>
                  </to>
                </anchor>
              </controlPr>
            </control>
          </mc:Choice>
        </mc:AlternateContent>
        <mc:AlternateContent xmlns:mc="http://schemas.openxmlformats.org/markup-compatibility/2006">
          <mc:Choice Requires="x14">
            <control shapeId="146477" r:id="rId48" name="Check Box 45">
              <controlPr defaultSize="0" autoFill="0" autoLine="0" autoPict="0">
                <anchor moveWithCells="1">
                  <from>
                    <xdr:col>10</xdr:col>
                    <xdr:colOff>190500</xdr:colOff>
                    <xdr:row>78</xdr:row>
                    <xdr:rowOff>0</xdr:rowOff>
                  </from>
                  <to>
                    <xdr:col>12</xdr:col>
                    <xdr:colOff>95250</xdr:colOff>
                    <xdr:row>79</xdr:row>
                    <xdr:rowOff>38100</xdr:rowOff>
                  </to>
                </anchor>
              </controlPr>
            </control>
          </mc:Choice>
        </mc:AlternateContent>
        <mc:AlternateContent xmlns:mc="http://schemas.openxmlformats.org/markup-compatibility/2006">
          <mc:Choice Requires="x14">
            <control shapeId="146478" r:id="rId49" name="Check Box 46">
              <controlPr defaultSize="0" autoFill="0" autoLine="0" autoPict="0">
                <anchor moveWithCells="1">
                  <from>
                    <xdr:col>10</xdr:col>
                    <xdr:colOff>190500</xdr:colOff>
                    <xdr:row>91</xdr:row>
                    <xdr:rowOff>161925</xdr:rowOff>
                  </from>
                  <to>
                    <xdr:col>12</xdr:col>
                    <xdr:colOff>95250</xdr:colOff>
                    <xdr:row>93</xdr:row>
                    <xdr:rowOff>28575</xdr:rowOff>
                  </to>
                </anchor>
              </controlPr>
            </control>
          </mc:Choice>
        </mc:AlternateContent>
        <mc:AlternateContent xmlns:mc="http://schemas.openxmlformats.org/markup-compatibility/2006">
          <mc:Choice Requires="x14">
            <control shapeId="146479" r:id="rId50" name="Check Box 47">
              <controlPr defaultSize="0" autoFill="0" autoLine="0" autoPict="0">
                <anchor moveWithCells="1">
                  <from>
                    <xdr:col>4</xdr:col>
                    <xdr:colOff>190500</xdr:colOff>
                    <xdr:row>78</xdr:row>
                    <xdr:rowOff>0</xdr:rowOff>
                  </from>
                  <to>
                    <xdr:col>6</xdr:col>
                    <xdr:colOff>95250</xdr:colOff>
                    <xdr:row>79</xdr:row>
                    <xdr:rowOff>38100</xdr:rowOff>
                  </to>
                </anchor>
              </controlPr>
            </control>
          </mc:Choice>
        </mc:AlternateContent>
        <mc:AlternateContent xmlns:mc="http://schemas.openxmlformats.org/markup-compatibility/2006">
          <mc:Choice Requires="x14">
            <control shapeId="146480" r:id="rId51" name="Check Box 48">
              <controlPr defaultSize="0" autoFill="0" autoLine="0" autoPict="0">
                <anchor moveWithCells="1">
                  <from>
                    <xdr:col>32</xdr:col>
                    <xdr:colOff>190500</xdr:colOff>
                    <xdr:row>99</xdr:row>
                    <xdr:rowOff>0</xdr:rowOff>
                  </from>
                  <to>
                    <xdr:col>34</xdr:col>
                    <xdr:colOff>85725</xdr:colOff>
                    <xdr:row>100</xdr:row>
                    <xdr:rowOff>28575</xdr:rowOff>
                  </to>
                </anchor>
              </controlPr>
            </control>
          </mc:Choice>
        </mc:AlternateContent>
        <mc:AlternateContent xmlns:mc="http://schemas.openxmlformats.org/markup-compatibility/2006">
          <mc:Choice Requires="x14">
            <control shapeId="146481" r:id="rId52" name="Check Box 49">
              <controlPr defaultSize="0" autoFill="0" autoLine="0" autoPict="0">
                <anchor moveWithCells="1">
                  <from>
                    <xdr:col>32</xdr:col>
                    <xdr:colOff>190500</xdr:colOff>
                    <xdr:row>99</xdr:row>
                    <xdr:rowOff>152400</xdr:rowOff>
                  </from>
                  <to>
                    <xdr:col>34</xdr:col>
                    <xdr:colOff>85725</xdr:colOff>
                    <xdr:row>101</xdr:row>
                    <xdr:rowOff>9525</xdr:rowOff>
                  </to>
                </anchor>
              </controlPr>
            </control>
          </mc:Choice>
        </mc:AlternateContent>
        <mc:AlternateContent xmlns:mc="http://schemas.openxmlformats.org/markup-compatibility/2006">
          <mc:Choice Requires="x14">
            <control shapeId="146482" r:id="rId53" name="Check Box 50">
              <controlPr defaultSize="0" autoFill="0" autoLine="0" autoPict="0">
                <anchor moveWithCells="1">
                  <from>
                    <xdr:col>37</xdr:col>
                    <xdr:colOff>190500</xdr:colOff>
                    <xdr:row>102</xdr:row>
                    <xdr:rowOff>0</xdr:rowOff>
                  </from>
                  <to>
                    <xdr:col>39</xdr:col>
                    <xdr:colOff>85725</xdr:colOff>
                    <xdr:row>103</xdr:row>
                    <xdr:rowOff>28575</xdr:rowOff>
                  </to>
                </anchor>
              </controlPr>
            </control>
          </mc:Choice>
        </mc:AlternateContent>
        <mc:AlternateContent xmlns:mc="http://schemas.openxmlformats.org/markup-compatibility/2006">
          <mc:Choice Requires="x14">
            <control shapeId="146483" r:id="rId54" name="Check Box 51">
              <controlPr defaultSize="0" autoFill="0" autoLine="0" autoPict="0">
                <anchor moveWithCells="1">
                  <from>
                    <xdr:col>10</xdr:col>
                    <xdr:colOff>190500</xdr:colOff>
                    <xdr:row>99</xdr:row>
                    <xdr:rowOff>0</xdr:rowOff>
                  </from>
                  <to>
                    <xdr:col>12</xdr:col>
                    <xdr:colOff>85725</xdr:colOff>
                    <xdr:row>100</xdr:row>
                    <xdr:rowOff>28575</xdr:rowOff>
                  </to>
                </anchor>
              </controlPr>
            </control>
          </mc:Choice>
        </mc:AlternateContent>
        <mc:AlternateContent xmlns:mc="http://schemas.openxmlformats.org/markup-compatibility/2006">
          <mc:Choice Requires="x14">
            <control shapeId="146484" r:id="rId55" name="Check Box 52">
              <controlPr defaultSize="0" autoFill="0" autoLine="0" autoPict="0">
                <anchor moveWithCells="1">
                  <from>
                    <xdr:col>10</xdr:col>
                    <xdr:colOff>190500</xdr:colOff>
                    <xdr:row>112</xdr:row>
                    <xdr:rowOff>161925</xdr:rowOff>
                  </from>
                  <to>
                    <xdr:col>12</xdr:col>
                    <xdr:colOff>85725</xdr:colOff>
                    <xdr:row>114</xdr:row>
                    <xdr:rowOff>19050</xdr:rowOff>
                  </to>
                </anchor>
              </controlPr>
            </control>
          </mc:Choice>
        </mc:AlternateContent>
        <mc:AlternateContent xmlns:mc="http://schemas.openxmlformats.org/markup-compatibility/2006">
          <mc:Choice Requires="x14">
            <control shapeId="146485" r:id="rId56" name="Check Box 53">
              <controlPr defaultSize="0" autoFill="0" autoLine="0" autoPict="0">
                <anchor moveWithCells="1">
                  <from>
                    <xdr:col>4</xdr:col>
                    <xdr:colOff>190500</xdr:colOff>
                    <xdr:row>99</xdr:row>
                    <xdr:rowOff>0</xdr:rowOff>
                  </from>
                  <to>
                    <xdr:col>6</xdr:col>
                    <xdr:colOff>85725</xdr:colOff>
                    <xdr:row>100</xdr:row>
                    <xdr:rowOff>28575</xdr:rowOff>
                  </to>
                </anchor>
              </controlPr>
            </control>
          </mc:Choice>
        </mc:AlternateContent>
        <mc:AlternateContent xmlns:mc="http://schemas.openxmlformats.org/markup-compatibility/2006">
          <mc:Choice Requires="x14">
            <control shapeId="146486" r:id="rId57" name="Check Box 54">
              <controlPr defaultSize="0" autoFill="0" autoLine="0" autoPict="0">
                <anchor moveWithCells="1">
                  <from>
                    <xdr:col>32</xdr:col>
                    <xdr:colOff>190500</xdr:colOff>
                    <xdr:row>120</xdr:row>
                    <xdr:rowOff>0</xdr:rowOff>
                  </from>
                  <to>
                    <xdr:col>34</xdr:col>
                    <xdr:colOff>85725</xdr:colOff>
                    <xdr:row>121</xdr:row>
                    <xdr:rowOff>28575</xdr:rowOff>
                  </to>
                </anchor>
              </controlPr>
            </control>
          </mc:Choice>
        </mc:AlternateContent>
        <mc:AlternateContent xmlns:mc="http://schemas.openxmlformats.org/markup-compatibility/2006">
          <mc:Choice Requires="x14">
            <control shapeId="146487" r:id="rId58" name="Check Box 55">
              <controlPr defaultSize="0" autoFill="0" autoLine="0" autoPict="0">
                <anchor moveWithCells="1">
                  <from>
                    <xdr:col>32</xdr:col>
                    <xdr:colOff>190500</xdr:colOff>
                    <xdr:row>120</xdr:row>
                    <xdr:rowOff>152400</xdr:rowOff>
                  </from>
                  <to>
                    <xdr:col>34</xdr:col>
                    <xdr:colOff>85725</xdr:colOff>
                    <xdr:row>122</xdr:row>
                    <xdr:rowOff>9525</xdr:rowOff>
                  </to>
                </anchor>
              </controlPr>
            </control>
          </mc:Choice>
        </mc:AlternateContent>
        <mc:AlternateContent xmlns:mc="http://schemas.openxmlformats.org/markup-compatibility/2006">
          <mc:Choice Requires="x14">
            <control shapeId="146488" r:id="rId59" name="Check Box 56">
              <controlPr defaultSize="0" autoFill="0" autoLine="0" autoPict="0">
                <anchor moveWithCells="1">
                  <from>
                    <xdr:col>37</xdr:col>
                    <xdr:colOff>190500</xdr:colOff>
                    <xdr:row>123</xdr:row>
                    <xdr:rowOff>0</xdr:rowOff>
                  </from>
                  <to>
                    <xdr:col>39</xdr:col>
                    <xdr:colOff>85725</xdr:colOff>
                    <xdr:row>124</xdr:row>
                    <xdr:rowOff>28575</xdr:rowOff>
                  </to>
                </anchor>
              </controlPr>
            </control>
          </mc:Choice>
        </mc:AlternateContent>
        <mc:AlternateContent xmlns:mc="http://schemas.openxmlformats.org/markup-compatibility/2006">
          <mc:Choice Requires="x14">
            <control shapeId="146489" r:id="rId60" name="Check Box 57">
              <controlPr defaultSize="0" autoFill="0" autoLine="0" autoPict="0">
                <anchor moveWithCells="1">
                  <from>
                    <xdr:col>10</xdr:col>
                    <xdr:colOff>190500</xdr:colOff>
                    <xdr:row>120</xdr:row>
                    <xdr:rowOff>0</xdr:rowOff>
                  </from>
                  <to>
                    <xdr:col>12</xdr:col>
                    <xdr:colOff>85725</xdr:colOff>
                    <xdr:row>121</xdr:row>
                    <xdr:rowOff>28575</xdr:rowOff>
                  </to>
                </anchor>
              </controlPr>
            </control>
          </mc:Choice>
        </mc:AlternateContent>
        <mc:AlternateContent xmlns:mc="http://schemas.openxmlformats.org/markup-compatibility/2006">
          <mc:Choice Requires="x14">
            <control shapeId="146490" r:id="rId61" name="Check Box 58">
              <controlPr defaultSize="0" autoFill="0" autoLine="0" autoPict="0">
                <anchor moveWithCells="1">
                  <from>
                    <xdr:col>10</xdr:col>
                    <xdr:colOff>190500</xdr:colOff>
                    <xdr:row>133</xdr:row>
                    <xdr:rowOff>161925</xdr:rowOff>
                  </from>
                  <to>
                    <xdr:col>12</xdr:col>
                    <xdr:colOff>85725</xdr:colOff>
                    <xdr:row>135</xdr:row>
                    <xdr:rowOff>19050</xdr:rowOff>
                  </to>
                </anchor>
              </controlPr>
            </control>
          </mc:Choice>
        </mc:AlternateContent>
        <mc:AlternateContent xmlns:mc="http://schemas.openxmlformats.org/markup-compatibility/2006">
          <mc:Choice Requires="x14">
            <control shapeId="146491" r:id="rId62" name="Check Box 59">
              <controlPr defaultSize="0" autoFill="0" autoLine="0" autoPict="0">
                <anchor moveWithCells="1">
                  <from>
                    <xdr:col>4</xdr:col>
                    <xdr:colOff>190500</xdr:colOff>
                    <xdr:row>120</xdr:row>
                    <xdr:rowOff>0</xdr:rowOff>
                  </from>
                  <to>
                    <xdr:col>6</xdr:col>
                    <xdr:colOff>85725</xdr:colOff>
                    <xdr:row>121</xdr:row>
                    <xdr:rowOff>28575</xdr:rowOff>
                  </to>
                </anchor>
              </controlPr>
            </control>
          </mc:Choice>
        </mc:AlternateContent>
        <mc:AlternateContent xmlns:mc="http://schemas.openxmlformats.org/markup-compatibility/2006">
          <mc:Choice Requires="x14">
            <control shapeId="146492" r:id="rId63" name="Check Box 60">
              <controlPr defaultSize="0" autoFill="0" autoLine="0" autoPict="0">
                <anchor moveWithCells="1">
                  <from>
                    <xdr:col>32</xdr:col>
                    <xdr:colOff>190500</xdr:colOff>
                    <xdr:row>145</xdr:row>
                    <xdr:rowOff>0</xdr:rowOff>
                  </from>
                  <to>
                    <xdr:col>34</xdr:col>
                    <xdr:colOff>76200</xdr:colOff>
                    <xdr:row>146</xdr:row>
                    <xdr:rowOff>28575</xdr:rowOff>
                  </to>
                </anchor>
              </controlPr>
            </control>
          </mc:Choice>
        </mc:AlternateContent>
        <mc:AlternateContent xmlns:mc="http://schemas.openxmlformats.org/markup-compatibility/2006">
          <mc:Choice Requires="x14">
            <control shapeId="146493" r:id="rId64" name="Check Box 61">
              <controlPr defaultSize="0" autoFill="0" autoLine="0" autoPict="0">
                <anchor moveWithCells="1">
                  <from>
                    <xdr:col>32</xdr:col>
                    <xdr:colOff>190500</xdr:colOff>
                    <xdr:row>145</xdr:row>
                    <xdr:rowOff>152400</xdr:rowOff>
                  </from>
                  <to>
                    <xdr:col>34</xdr:col>
                    <xdr:colOff>76200</xdr:colOff>
                    <xdr:row>147</xdr:row>
                    <xdr:rowOff>19050</xdr:rowOff>
                  </to>
                </anchor>
              </controlPr>
            </control>
          </mc:Choice>
        </mc:AlternateContent>
        <mc:AlternateContent xmlns:mc="http://schemas.openxmlformats.org/markup-compatibility/2006">
          <mc:Choice Requires="x14">
            <control shapeId="146494" r:id="rId65" name="Check Box 62">
              <controlPr defaultSize="0" autoFill="0" autoLine="0" autoPict="0">
                <anchor moveWithCells="1">
                  <from>
                    <xdr:col>37</xdr:col>
                    <xdr:colOff>190500</xdr:colOff>
                    <xdr:row>148</xdr:row>
                    <xdr:rowOff>0</xdr:rowOff>
                  </from>
                  <to>
                    <xdr:col>39</xdr:col>
                    <xdr:colOff>76200</xdr:colOff>
                    <xdr:row>149</xdr:row>
                    <xdr:rowOff>28575</xdr:rowOff>
                  </to>
                </anchor>
              </controlPr>
            </control>
          </mc:Choice>
        </mc:AlternateContent>
        <mc:AlternateContent xmlns:mc="http://schemas.openxmlformats.org/markup-compatibility/2006">
          <mc:Choice Requires="x14">
            <control shapeId="146495" r:id="rId66" name="Check Box 63">
              <controlPr defaultSize="0" autoFill="0" autoLine="0" autoPict="0">
                <anchor moveWithCells="1">
                  <from>
                    <xdr:col>10</xdr:col>
                    <xdr:colOff>190500</xdr:colOff>
                    <xdr:row>145</xdr:row>
                    <xdr:rowOff>0</xdr:rowOff>
                  </from>
                  <to>
                    <xdr:col>12</xdr:col>
                    <xdr:colOff>76200</xdr:colOff>
                    <xdr:row>146</xdr:row>
                    <xdr:rowOff>28575</xdr:rowOff>
                  </to>
                </anchor>
              </controlPr>
            </control>
          </mc:Choice>
        </mc:AlternateContent>
        <mc:AlternateContent xmlns:mc="http://schemas.openxmlformats.org/markup-compatibility/2006">
          <mc:Choice Requires="x14">
            <control shapeId="146496" r:id="rId67" name="Check Box 64">
              <controlPr defaultSize="0" autoFill="0" autoLine="0" autoPict="0">
                <anchor moveWithCells="1">
                  <from>
                    <xdr:col>10</xdr:col>
                    <xdr:colOff>190500</xdr:colOff>
                    <xdr:row>158</xdr:row>
                    <xdr:rowOff>161925</xdr:rowOff>
                  </from>
                  <to>
                    <xdr:col>12</xdr:col>
                    <xdr:colOff>76200</xdr:colOff>
                    <xdr:row>160</xdr:row>
                    <xdr:rowOff>28575</xdr:rowOff>
                  </to>
                </anchor>
              </controlPr>
            </control>
          </mc:Choice>
        </mc:AlternateContent>
        <mc:AlternateContent xmlns:mc="http://schemas.openxmlformats.org/markup-compatibility/2006">
          <mc:Choice Requires="x14">
            <control shapeId="146497" r:id="rId68" name="Check Box 65">
              <controlPr defaultSize="0" autoFill="0" autoLine="0" autoPict="0">
                <anchor moveWithCells="1">
                  <from>
                    <xdr:col>4</xdr:col>
                    <xdr:colOff>190500</xdr:colOff>
                    <xdr:row>145</xdr:row>
                    <xdr:rowOff>0</xdr:rowOff>
                  </from>
                  <to>
                    <xdr:col>6</xdr:col>
                    <xdr:colOff>76200</xdr:colOff>
                    <xdr:row>146</xdr:row>
                    <xdr:rowOff>28575</xdr:rowOff>
                  </to>
                </anchor>
              </controlPr>
            </control>
          </mc:Choice>
        </mc:AlternateContent>
        <mc:AlternateContent xmlns:mc="http://schemas.openxmlformats.org/markup-compatibility/2006">
          <mc:Choice Requires="x14">
            <control shapeId="146498" r:id="rId69" name="Check Box 66">
              <controlPr defaultSize="0" autoFill="0" autoLine="0" autoPict="0">
                <anchor moveWithCells="1">
                  <from>
                    <xdr:col>32</xdr:col>
                    <xdr:colOff>190500</xdr:colOff>
                    <xdr:row>166</xdr:row>
                    <xdr:rowOff>0</xdr:rowOff>
                  </from>
                  <to>
                    <xdr:col>34</xdr:col>
                    <xdr:colOff>76200</xdr:colOff>
                    <xdr:row>167</xdr:row>
                    <xdr:rowOff>28575</xdr:rowOff>
                  </to>
                </anchor>
              </controlPr>
            </control>
          </mc:Choice>
        </mc:AlternateContent>
        <mc:AlternateContent xmlns:mc="http://schemas.openxmlformats.org/markup-compatibility/2006">
          <mc:Choice Requires="x14">
            <control shapeId="146499" r:id="rId70" name="Check Box 67">
              <controlPr defaultSize="0" autoFill="0" autoLine="0" autoPict="0">
                <anchor moveWithCells="1">
                  <from>
                    <xdr:col>32</xdr:col>
                    <xdr:colOff>190500</xdr:colOff>
                    <xdr:row>166</xdr:row>
                    <xdr:rowOff>152400</xdr:rowOff>
                  </from>
                  <to>
                    <xdr:col>34</xdr:col>
                    <xdr:colOff>76200</xdr:colOff>
                    <xdr:row>168</xdr:row>
                    <xdr:rowOff>19050</xdr:rowOff>
                  </to>
                </anchor>
              </controlPr>
            </control>
          </mc:Choice>
        </mc:AlternateContent>
        <mc:AlternateContent xmlns:mc="http://schemas.openxmlformats.org/markup-compatibility/2006">
          <mc:Choice Requires="x14">
            <control shapeId="146500" r:id="rId71" name="Check Box 68">
              <controlPr defaultSize="0" autoFill="0" autoLine="0" autoPict="0">
                <anchor moveWithCells="1">
                  <from>
                    <xdr:col>37</xdr:col>
                    <xdr:colOff>190500</xdr:colOff>
                    <xdr:row>169</xdr:row>
                    <xdr:rowOff>0</xdr:rowOff>
                  </from>
                  <to>
                    <xdr:col>39</xdr:col>
                    <xdr:colOff>76200</xdr:colOff>
                    <xdr:row>170</xdr:row>
                    <xdr:rowOff>28575</xdr:rowOff>
                  </to>
                </anchor>
              </controlPr>
            </control>
          </mc:Choice>
        </mc:AlternateContent>
        <mc:AlternateContent xmlns:mc="http://schemas.openxmlformats.org/markup-compatibility/2006">
          <mc:Choice Requires="x14">
            <control shapeId="146501" r:id="rId72" name="Check Box 69">
              <controlPr defaultSize="0" autoFill="0" autoLine="0" autoPict="0">
                <anchor moveWithCells="1">
                  <from>
                    <xdr:col>10</xdr:col>
                    <xdr:colOff>190500</xdr:colOff>
                    <xdr:row>166</xdr:row>
                    <xdr:rowOff>0</xdr:rowOff>
                  </from>
                  <to>
                    <xdr:col>12</xdr:col>
                    <xdr:colOff>76200</xdr:colOff>
                    <xdr:row>167</xdr:row>
                    <xdr:rowOff>28575</xdr:rowOff>
                  </to>
                </anchor>
              </controlPr>
            </control>
          </mc:Choice>
        </mc:AlternateContent>
        <mc:AlternateContent xmlns:mc="http://schemas.openxmlformats.org/markup-compatibility/2006">
          <mc:Choice Requires="x14">
            <control shapeId="146502" r:id="rId73" name="Check Box 70">
              <controlPr defaultSize="0" autoFill="0" autoLine="0" autoPict="0">
                <anchor moveWithCells="1">
                  <from>
                    <xdr:col>10</xdr:col>
                    <xdr:colOff>190500</xdr:colOff>
                    <xdr:row>179</xdr:row>
                    <xdr:rowOff>161925</xdr:rowOff>
                  </from>
                  <to>
                    <xdr:col>12</xdr:col>
                    <xdr:colOff>76200</xdr:colOff>
                    <xdr:row>181</xdr:row>
                    <xdr:rowOff>28575</xdr:rowOff>
                  </to>
                </anchor>
              </controlPr>
            </control>
          </mc:Choice>
        </mc:AlternateContent>
        <mc:AlternateContent xmlns:mc="http://schemas.openxmlformats.org/markup-compatibility/2006">
          <mc:Choice Requires="x14">
            <control shapeId="146503" r:id="rId74" name="Check Box 71">
              <controlPr defaultSize="0" autoFill="0" autoLine="0" autoPict="0">
                <anchor moveWithCells="1">
                  <from>
                    <xdr:col>4</xdr:col>
                    <xdr:colOff>190500</xdr:colOff>
                    <xdr:row>166</xdr:row>
                    <xdr:rowOff>0</xdr:rowOff>
                  </from>
                  <to>
                    <xdr:col>6</xdr:col>
                    <xdr:colOff>76200</xdr:colOff>
                    <xdr:row>167</xdr:row>
                    <xdr:rowOff>28575</xdr:rowOff>
                  </to>
                </anchor>
              </controlPr>
            </control>
          </mc:Choice>
        </mc:AlternateContent>
        <mc:AlternateContent xmlns:mc="http://schemas.openxmlformats.org/markup-compatibility/2006">
          <mc:Choice Requires="x14">
            <control shapeId="146504" r:id="rId75" name="Check Box 72">
              <controlPr defaultSize="0" autoFill="0" autoLine="0" autoPict="0">
                <anchor moveWithCells="1">
                  <from>
                    <xdr:col>32</xdr:col>
                    <xdr:colOff>190500</xdr:colOff>
                    <xdr:row>187</xdr:row>
                    <xdr:rowOff>0</xdr:rowOff>
                  </from>
                  <to>
                    <xdr:col>34</xdr:col>
                    <xdr:colOff>76200</xdr:colOff>
                    <xdr:row>188</xdr:row>
                    <xdr:rowOff>28575</xdr:rowOff>
                  </to>
                </anchor>
              </controlPr>
            </control>
          </mc:Choice>
        </mc:AlternateContent>
        <mc:AlternateContent xmlns:mc="http://schemas.openxmlformats.org/markup-compatibility/2006">
          <mc:Choice Requires="x14">
            <control shapeId="146505" r:id="rId76" name="Check Box 73">
              <controlPr defaultSize="0" autoFill="0" autoLine="0" autoPict="0">
                <anchor moveWithCells="1">
                  <from>
                    <xdr:col>32</xdr:col>
                    <xdr:colOff>190500</xdr:colOff>
                    <xdr:row>187</xdr:row>
                    <xdr:rowOff>152400</xdr:rowOff>
                  </from>
                  <to>
                    <xdr:col>34</xdr:col>
                    <xdr:colOff>76200</xdr:colOff>
                    <xdr:row>189</xdr:row>
                    <xdr:rowOff>19050</xdr:rowOff>
                  </to>
                </anchor>
              </controlPr>
            </control>
          </mc:Choice>
        </mc:AlternateContent>
        <mc:AlternateContent xmlns:mc="http://schemas.openxmlformats.org/markup-compatibility/2006">
          <mc:Choice Requires="x14">
            <control shapeId="146506" r:id="rId77" name="Check Box 74">
              <controlPr defaultSize="0" autoFill="0" autoLine="0" autoPict="0">
                <anchor moveWithCells="1">
                  <from>
                    <xdr:col>37</xdr:col>
                    <xdr:colOff>190500</xdr:colOff>
                    <xdr:row>190</xdr:row>
                    <xdr:rowOff>0</xdr:rowOff>
                  </from>
                  <to>
                    <xdr:col>39</xdr:col>
                    <xdr:colOff>76200</xdr:colOff>
                    <xdr:row>191</xdr:row>
                    <xdr:rowOff>28575</xdr:rowOff>
                  </to>
                </anchor>
              </controlPr>
            </control>
          </mc:Choice>
        </mc:AlternateContent>
        <mc:AlternateContent xmlns:mc="http://schemas.openxmlformats.org/markup-compatibility/2006">
          <mc:Choice Requires="x14">
            <control shapeId="146507" r:id="rId78" name="Check Box 75">
              <controlPr defaultSize="0" autoFill="0" autoLine="0" autoPict="0">
                <anchor moveWithCells="1">
                  <from>
                    <xdr:col>10</xdr:col>
                    <xdr:colOff>190500</xdr:colOff>
                    <xdr:row>187</xdr:row>
                    <xdr:rowOff>0</xdr:rowOff>
                  </from>
                  <to>
                    <xdr:col>12</xdr:col>
                    <xdr:colOff>76200</xdr:colOff>
                    <xdr:row>188</xdr:row>
                    <xdr:rowOff>28575</xdr:rowOff>
                  </to>
                </anchor>
              </controlPr>
            </control>
          </mc:Choice>
        </mc:AlternateContent>
        <mc:AlternateContent xmlns:mc="http://schemas.openxmlformats.org/markup-compatibility/2006">
          <mc:Choice Requires="x14">
            <control shapeId="146508" r:id="rId79" name="Check Box 76">
              <controlPr defaultSize="0" autoFill="0" autoLine="0" autoPict="0">
                <anchor moveWithCells="1">
                  <from>
                    <xdr:col>10</xdr:col>
                    <xdr:colOff>190500</xdr:colOff>
                    <xdr:row>200</xdr:row>
                    <xdr:rowOff>161925</xdr:rowOff>
                  </from>
                  <to>
                    <xdr:col>12</xdr:col>
                    <xdr:colOff>76200</xdr:colOff>
                    <xdr:row>202</xdr:row>
                    <xdr:rowOff>28575</xdr:rowOff>
                  </to>
                </anchor>
              </controlPr>
            </control>
          </mc:Choice>
        </mc:AlternateContent>
        <mc:AlternateContent xmlns:mc="http://schemas.openxmlformats.org/markup-compatibility/2006">
          <mc:Choice Requires="x14">
            <control shapeId="146509" r:id="rId80" name="Check Box 77">
              <controlPr defaultSize="0" autoFill="0" autoLine="0" autoPict="0">
                <anchor moveWithCells="1">
                  <from>
                    <xdr:col>4</xdr:col>
                    <xdr:colOff>190500</xdr:colOff>
                    <xdr:row>187</xdr:row>
                    <xdr:rowOff>0</xdr:rowOff>
                  </from>
                  <to>
                    <xdr:col>6</xdr:col>
                    <xdr:colOff>76200</xdr:colOff>
                    <xdr:row>188</xdr:row>
                    <xdr:rowOff>28575</xdr:rowOff>
                  </to>
                </anchor>
              </controlPr>
            </control>
          </mc:Choice>
        </mc:AlternateContent>
        <mc:AlternateContent xmlns:mc="http://schemas.openxmlformats.org/markup-compatibility/2006">
          <mc:Choice Requires="x14">
            <control shapeId="146510" r:id="rId81" name="Check Box 78">
              <controlPr defaultSize="0" autoFill="0" autoLine="0" autoPict="0">
                <anchor moveWithCells="1">
                  <from>
                    <xdr:col>32</xdr:col>
                    <xdr:colOff>190500</xdr:colOff>
                    <xdr:row>212</xdr:row>
                    <xdr:rowOff>0</xdr:rowOff>
                  </from>
                  <to>
                    <xdr:col>34</xdr:col>
                    <xdr:colOff>76200</xdr:colOff>
                    <xdr:row>213</xdr:row>
                    <xdr:rowOff>28575</xdr:rowOff>
                  </to>
                </anchor>
              </controlPr>
            </control>
          </mc:Choice>
        </mc:AlternateContent>
        <mc:AlternateContent xmlns:mc="http://schemas.openxmlformats.org/markup-compatibility/2006">
          <mc:Choice Requires="x14">
            <control shapeId="146511" r:id="rId82" name="Check Box 79">
              <controlPr defaultSize="0" autoFill="0" autoLine="0" autoPict="0">
                <anchor moveWithCells="1">
                  <from>
                    <xdr:col>32</xdr:col>
                    <xdr:colOff>190500</xdr:colOff>
                    <xdr:row>212</xdr:row>
                    <xdr:rowOff>152400</xdr:rowOff>
                  </from>
                  <to>
                    <xdr:col>34</xdr:col>
                    <xdr:colOff>76200</xdr:colOff>
                    <xdr:row>214</xdr:row>
                    <xdr:rowOff>19050</xdr:rowOff>
                  </to>
                </anchor>
              </controlPr>
            </control>
          </mc:Choice>
        </mc:AlternateContent>
        <mc:AlternateContent xmlns:mc="http://schemas.openxmlformats.org/markup-compatibility/2006">
          <mc:Choice Requires="x14">
            <control shapeId="146512" r:id="rId83" name="Check Box 80">
              <controlPr defaultSize="0" autoFill="0" autoLine="0" autoPict="0">
                <anchor moveWithCells="1">
                  <from>
                    <xdr:col>37</xdr:col>
                    <xdr:colOff>190500</xdr:colOff>
                    <xdr:row>215</xdr:row>
                    <xdr:rowOff>0</xdr:rowOff>
                  </from>
                  <to>
                    <xdr:col>39</xdr:col>
                    <xdr:colOff>76200</xdr:colOff>
                    <xdr:row>216</xdr:row>
                    <xdr:rowOff>28575</xdr:rowOff>
                  </to>
                </anchor>
              </controlPr>
            </control>
          </mc:Choice>
        </mc:AlternateContent>
        <mc:AlternateContent xmlns:mc="http://schemas.openxmlformats.org/markup-compatibility/2006">
          <mc:Choice Requires="x14">
            <control shapeId="146513" r:id="rId84" name="Check Box 81">
              <controlPr defaultSize="0" autoFill="0" autoLine="0" autoPict="0">
                <anchor moveWithCells="1">
                  <from>
                    <xdr:col>10</xdr:col>
                    <xdr:colOff>190500</xdr:colOff>
                    <xdr:row>212</xdr:row>
                    <xdr:rowOff>0</xdr:rowOff>
                  </from>
                  <to>
                    <xdr:col>12</xdr:col>
                    <xdr:colOff>76200</xdr:colOff>
                    <xdr:row>213</xdr:row>
                    <xdr:rowOff>28575</xdr:rowOff>
                  </to>
                </anchor>
              </controlPr>
            </control>
          </mc:Choice>
        </mc:AlternateContent>
        <mc:AlternateContent xmlns:mc="http://schemas.openxmlformats.org/markup-compatibility/2006">
          <mc:Choice Requires="x14">
            <control shapeId="146514" r:id="rId85" name="Check Box 82">
              <controlPr defaultSize="0" autoFill="0" autoLine="0" autoPict="0">
                <anchor moveWithCells="1">
                  <from>
                    <xdr:col>10</xdr:col>
                    <xdr:colOff>190500</xdr:colOff>
                    <xdr:row>225</xdr:row>
                    <xdr:rowOff>161925</xdr:rowOff>
                  </from>
                  <to>
                    <xdr:col>12</xdr:col>
                    <xdr:colOff>76200</xdr:colOff>
                    <xdr:row>227</xdr:row>
                    <xdr:rowOff>28575</xdr:rowOff>
                  </to>
                </anchor>
              </controlPr>
            </control>
          </mc:Choice>
        </mc:AlternateContent>
        <mc:AlternateContent xmlns:mc="http://schemas.openxmlformats.org/markup-compatibility/2006">
          <mc:Choice Requires="x14">
            <control shapeId="146515" r:id="rId86" name="Check Box 83">
              <controlPr defaultSize="0" autoFill="0" autoLine="0" autoPict="0">
                <anchor moveWithCells="1">
                  <from>
                    <xdr:col>4</xdr:col>
                    <xdr:colOff>190500</xdr:colOff>
                    <xdr:row>212</xdr:row>
                    <xdr:rowOff>0</xdr:rowOff>
                  </from>
                  <to>
                    <xdr:col>6</xdr:col>
                    <xdr:colOff>76200</xdr:colOff>
                    <xdr:row>213</xdr:row>
                    <xdr:rowOff>28575</xdr:rowOff>
                  </to>
                </anchor>
              </controlPr>
            </control>
          </mc:Choice>
        </mc:AlternateContent>
        <mc:AlternateContent xmlns:mc="http://schemas.openxmlformats.org/markup-compatibility/2006">
          <mc:Choice Requires="x14">
            <control shapeId="146516" r:id="rId87" name="Check Box 84">
              <controlPr defaultSize="0" autoFill="0" autoLine="0" autoPict="0">
                <anchor moveWithCells="1">
                  <from>
                    <xdr:col>32</xdr:col>
                    <xdr:colOff>190500</xdr:colOff>
                    <xdr:row>233</xdr:row>
                    <xdr:rowOff>0</xdr:rowOff>
                  </from>
                  <to>
                    <xdr:col>34</xdr:col>
                    <xdr:colOff>76200</xdr:colOff>
                    <xdr:row>234</xdr:row>
                    <xdr:rowOff>28575</xdr:rowOff>
                  </to>
                </anchor>
              </controlPr>
            </control>
          </mc:Choice>
        </mc:AlternateContent>
        <mc:AlternateContent xmlns:mc="http://schemas.openxmlformats.org/markup-compatibility/2006">
          <mc:Choice Requires="x14">
            <control shapeId="146517" r:id="rId88" name="Check Box 85">
              <controlPr defaultSize="0" autoFill="0" autoLine="0" autoPict="0">
                <anchor moveWithCells="1">
                  <from>
                    <xdr:col>32</xdr:col>
                    <xdr:colOff>190500</xdr:colOff>
                    <xdr:row>233</xdr:row>
                    <xdr:rowOff>152400</xdr:rowOff>
                  </from>
                  <to>
                    <xdr:col>34</xdr:col>
                    <xdr:colOff>76200</xdr:colOff>
                    <xdr:row>235</xdr:row>
                    <xdr:rowOff>19050</xdr:rowOff>
                  </to>
                </anchor>
              </controlPr>
            </control>
          </mc:Choice>
        </mc:AlternateContent>
        <mc:AlternateContent xmlns:mc="http://schemas.openxmlformats.org/markup-compatibility/2006">
          <mc:Choice Requires="x14">
            <control shapeId="146518" r:id="rId89" name="Check Box 86">
              <controlPr defaultSize="0" autoFill="0" autoLine="0" autoPict="0">
                <anchor moveWithCells="1">
                  <from>
                    <xdr:col>37</xdr:col>
                    <xdr:colOff>190500</xdr:colOff>
                    <xdr:row>236</xdr:row>
                    <xdr:rowOff>0</xdr:rowOff>
                  </from>
                  <to>
                    <xdr:col>39</xdr:col>
                    <xdr:colOff>76200</xdr:colOff>
                    <xdr:row>237</xdr:row>
                    <xdr:rowOff>28575</xdr:rowOff>
                  </to>
                </anchor>
              </controlPr>
            </control>
          </mc:Choice>
        </mc:AlternateContent>
        <mc:AlternateContent xmlns:mc="http://schemas.openxmlformats.org/markup-compatibility/2006">
          <mc:Choice Requires="x14">
            <control shapeId="146519" r:id="rId90" name="Check Box 87">
              <controlPr defaultSize="0" autoFill="0" autoLine="0" autoPict="0">
                <anchor moveWithCells="1">
                  <from>
                    <xdr:col>10</xdr:col>
                    <xdr:colOff>190500</xdr:colOff>
                    <xdr:row>233</xdr:row>
                    <xdr:rowOff>0</xdr:rowOff>
                  </from>
                  <to>
                    <xdr:col>12</xdr:col>
                    <xdr:colOff>76200</xdr:colOff>
                    <xdr:row>234</xdr:row>
                    <xdr:rowOff>28575</xdr:rowOff>
                  </to>
                </anchor>
              </controlPr>
            </control>
          </mc:Choice>
        </mc:AlternateContent>
        <mc:AlternateContent xmlns:mc="http://schemas.openxmlformats.org/markup-compatibility/2006">
          <mc:Choice Requires="x14">
            <control shapeId="146520" r:id="rId91" name="Check Box 88">
              <controlPr defaultSize="0" autoFill="0" autoLine="0" autoPict="0">
                <anchor moveWithCells="1">
                  <from>
                    <xdr:col>10</xdr:col>
                    <xdr:colOff>190500</xdr:colOff>
                    <xdr:row>246</xdr:row>
                    <xdr:rowOff>161925</xdr:rowOff>
                  </from>
                  <to>
                    <xdr:col>12</xdr:col>
                    <xdr:colOff>76200</xdr:colOff>
                    <xdr:row>248</xdr:row>
                    <xdr:rowOff>28575</xdr:rowOff>
                  </to>
                </anchor>
              </controlPr>
            </control>
          </mc:Choice>
        </mc:AlternateContent>
        <mc:AlternateContent xmlns:mc="http://schemas.openxmlformats.org/markup-compatibility/2006">
          <mc:Choice Requires="x14">
            <control shapeId="146521" r:id="rId92" name="Check Box 89">
              <controlPr defaultSize="0" autoFill="0" autoLine="0" autoPict="0">
                <anchor moveWithCells="1">
                  <from>
                    <xdr:col>4</xdr:col>
                    <xdr:colOff>190500</xdr:colOff>
                    <xdr:row>233</xdr:row>
                    <xdr:rowOff>0</xdr:rowOff>
                  </from>
                  <to>
                    <xdr:col>6</xdr:col>
                    <xdr:colOff>76200</xdr:colOff>
                    <xdr:row>234</xdr:row>
                    <xdr:rowOff>28575</xdr:rowOff>
                  </to>
                </anchor>
              </controlPr>
            </control>
          </mc:Choice>
        </mc:AlternateContent>
        <mc:AlternateContent xmlns:mc="http://schemas.openxmlformats.org/markup-compatibility/2006">
          <mc:Choice Requires="x14">
            <control shapeId="146522" r:id="rId93" name="Check Box 90">
              <controlPr defaultSize="0" autoFill="0" autoLine="0" autoPict="0">
                <anchor moveWithCells="1">
                  <from>
                    <xdr:col>32</xdr:col>
                    <xdr:colOff>190500</xdr:colOff>
                    <xdr:row>254</xdr:row>
                    <xdr:rowOff>0</xdr:rowOff>
                  </from>
                  <to>
                    <xdr:col>34</xdr:col>
                    <xdr:colOff>76200</xdr:colOff>
                    <xdr:row>255</xdr:row>
                    <xdr:rowOff>0</xdr:rowOff>
                  </to>
                </anchor>
              </controlPr>
            </control>
          </mc:Choice>
        </mc:AlternateContent>
        <mc:AlternateContent xmlns:mc="http://schemas.openxmlformats.org/markup-compatibility/2006">
          <mc:Choice Requires="x14">
            <control shapeId="146523" r:id="rId94" name="Check Box 91">
              <controlPr defaultSize="0" autoFill="0" autoLine="0" autoPict="0">
                <anchor moveWithCells="1">
                  <from>
                    <xdr:col>32</xdr:col>
                    <xdr:colOff>190500</xdr:colOff>
                    <xdr:row>254</xdr:row>
                    <xdr:rowOff>152400</xdr:rowOff>
                  </from>
                  <to>
                    <xdr:col>34</xdr:col>
                    <xdr:colOff>76200</xdr:colOff>
                    <xdr:row>255</xdr:row>
                    <xdr:rowOff>152400</xdr:rowOff>
                  </to>
                </anchor>
              </controlPr>
            </control>
          </mc:Choice>
        </mc:AlternateContent>
        <mc:AlternateContent xmlns:mc="http://schemas.openxmlformats.org/markup-compatibility/2006">
          <mc:Choice Requires="x14">
            <control shapeId="146524" r:id="rId95" name="Check Box 92">
              <controlPr defaultSize="0" autoFill="0" autoLine="0" autoPict="0">
                <anchor moveWithCells="1">
                  <from>
                    <xdr:col>37</xdr:col>
                    <xdr:colOff>190500</xdr:colOff>
                    <xdr:row>257</xdr:row>
                    <xdr:rowOff>0</xdr:rowOff>
                  </from>
                  <to>
                    <xdr:col>39</xdr:col>
                    <xdr:colOff>76200</xdr:colOff>
                    <xdr:row>258</xdr:row>
                    <xdr:rowOff>28575</xdr:rowOff>
                  </to>
                </anchor>
              </controlPr>
            </control>
          </mc:Choice>
        </mc:AlternateContent>
        <mc:AlternateContent xmlns:mc="http://schemas.openxmlformats.org/markup-compatibility/2006">
          <mc:Choice Requires="x14">
            <control shapeId="146525" r:id="rId96" name="Check Box 93">
              <controlPr defaultSize="0" autoFill="0" autoLine="0" autoPict="0">
                <anchor moveWithCells="1">
                  <from>
                    <xdr:col>10</xdr:col>
                    <xdr:colOff>190500</xdr:colOff>
                    <xdr:row>267</xdr:row>
                    <xdr:rowOff>161925</xdr:rowOff>
                  </from>
                  <to>
                    <xdr:col>12</xdr:col>
                    <xdr:colOff>76200</xdr:colOff>
                    <xdr:row>269</xdr:row>
                    <xdr:rowOff>28575</xdr:rowOff>
                  </to>
                </anchor>
              </controlPr>
            </control>
          </mc:Choice>
        </mc:AlternateContent>
        <mc:AlternateContent xmlns:mc="http://schemas.openxmlformats.org/markup-compatibility/2006">
          <mc:Choice Requires="x14">
            <control shapeId="146526" r:id="rId97" name="Check Box 94">
              <controlPr defaultSize="0" autoFill="0" autoLine="0" autoPict="0">
                <anchor moveWithCells="1">
                  <from>
                    <xdr:col>10</xdr:col>
                    <xdr:colOff>200025</xdr:colOff>
                    <xdr:row>254</xdr:row>
                    <xdr:rowOff>200025</xdr:rowOff>
                  </from>
                  <to>
                    <xdr:col>12</xdr:col>
                    <xdr:colOff>85725</xdr:colOff>
                    <xdr:row>256</xdr:row>
                    <xdr:rowOff>19050</xdr:rowOff>
                  </to>
                </anchor>
              </controlPr>
            </control>
          </mc:Choice>
        </mc:AlternateContent>
        <mc:AlternateContent xmlns:mc="http://schemas.openxmlformats.org/markup-compatibility/2006">
          <mc:Choice Requires="x14">
            <control shapeId="146527" r:id="rId98" name="Check Box 95">
              <controlPr defaultSize="0" autoFill="0" autoLine="0" autoPict="0">
                <anchor moveWithCells="1">
                  <from>
                    <xdr:col>18</xdr:col>
                    <xdr:colOff>190500</xdr:colOff>
                    <xdr:row>254</xdr:row>
                    <xdr:rowOff>200025</xdr:rowOff>
                  </from>
                  <to>
                    <xdr:col>20</xdr:col>
                    <xdr:colOff>76200</xdr:colOff>
                    <xdr:row>256</xdr:row>
                    <xdr:rowOff>19050</xdr:rowOff>
                  </to>
                </anchor>
              </controlPr>
            </control>
          </mc:Choice>
        </mc:AlternateContent>
        <mc:AlternateContent xmlns:mc="http://schemas.openxmlformats.org/markup-compatibility/2006">
          <mc:Choice Requires="x14">
            <control shapeId="146528" r:id="rId99" name="Check Box 96">
              <controlPr defaultSize="0" autoFill="0" autoLine="0" autoPict="0">
                <anchor moveWithCells="1">
                  <from>
                    <xdr:col>10</xdr:col>
                    <xdr:colOff>190500</xdr:colOff>
                    <xdr:row>257</xdr:row>
                    <xdr:rowOff>0</xdr:rowOff>
                  </from>
                  <to>
                    <xdr:col>12</xdr:col>
                    <xdr:colOff>95250</xdr:colOff>
                    <xdr:row>258</xdr:row>
                    <xdr:rowOff>38100</xdr:rowOff>
                  </to>
                </anchor>
              </controlPr>
            </control>
          </mc:Choice>
        </mc:AlternateContent>
        <mc:AlternateContent xmlns:mc="http://schemas.openxmlformats.org/markup-compatibility/2006">
          <mc:Choice Requires="x14">
            <control shapeId="146529" r:id="rId100" name="Check Box 97">
              <controlPr defaultSize="0" autoFill="0" autoLine="0" autoPict="0">
                <anchor moveWithCells="1">
                  <from>
                    <xdr:col>10</xdr:col>
                    <xdr:colOff>190500</xdr:colOff>
                    <xdr:row>31</xdr:row>
                    <xdr:rowOff>0</xdr:rowOff>
                  </from>
                  <to>
                    <xdr:col>12</xdr:col>
                    <xdr:colOff>95250</xdr:colOff>
                    <xdr:row>32</xdr:row>
                    <xdr:rowOff>38100</xdr:rowOff>
                  </to>
                </anchor>
              </controlPr>
            </control>
          </mc:Choice>
        </mc:AlternateContent>
        <mc:AlternateContent xmlns:mc="http://schemas.openxmlformats.org/markup-compatibility/2006">
          <mc:Choice Requires="x14">
            <control shapeId="146530" r:id="rId101" name="Check Box 98">
              <controlPr defaultSize="0" autoFill="0" autoLine="0" autoPict="0">
                <anchor moveWithCells="1">
                  <from>
                    <xdr:col>10</xdr:col>
                    <xdr:colOff>190500</xdr:colOff>
                    <xdr:row>45</xdr:row>
                    <xdr:rowOff>0</xdr:rowOff>
                  </from>
                  <to>
                    <xdr:col>12</xdr:col>
                    <xdr:colOff>95250</xdr:colOff>
                    <xdr:row>46</xdr:row>
                    <xdr:rowOff>38100</xdr:rowOff>
                  </to>
                </anchor>
              </controlPr>
            </control>
          </mc:Choice>
        </mc:AlternateContent>
        <mc:AlternateContent xmlns:mc="http://schemas.openxmlformats.org/markup-compatibility/2006">
          <mc:Choice Requires="x14">
            <control shapeId="146531" r:id="rId102" name="Check Box 99">
              <controlPr defaultSize="0" autoFill="0" autoLine="0" autoPict="0">
                <anchor moveWithCells="1">
                  <from>
                    <xdr:col>25</xdr:col>
                    <xdr:colOff>190500</xdr:colOff>
                    <xdr:row>254</xdr:row>
                    <xdr:rowOff>200025</xdr:rowOff>
                  </from>
                  <to>
                    <xdr:col>27</xdr:col>
                    <xdr:colOff>76200</xdr:colOff>
                    <xdr:row>256</xdr:row>
                    <xdr:rowOff>19050</xdr:rowOff>
                  </to>
                </anchor>
              </controlPr>
            </control>
          </mc:Choice>
        </mc:AlternateContent>
        <mc:AlternateContent xmlns:mc="http://schemas.openxmlformats.org/markup-compatibility/2006">
          <mc:Choice Requires="x14">
            <control shapeId="146532" r:id="rId103" name="Check Box 100">
              <controlPr defaultSize="0" autoFill="0" autoLine="0" autoPict="0">
                <anchor moveWithCells="1">
                  <from>
                    <xdr:col>10</xdr:col>
                    <xdr:colOff>190500</xdr:colOff>
                    <xdr:row>287</xdr:row>
                    <xdr:rowOff>0</xdr:rowOff>
                  </from>
                  <to>
                    <xdr:col>12</xdr:col>
                    <xdr:colOff>95250</xdr:colOff>
                    <xdr:row>288</xdr:row>
                    <xdr:rowOff>38100</xdr:rowOff>
                  </to>
                </anchor>
              </controlPr>
            </control>
          </mc:Choice>
        </mc:AlternateContent>
        <mc:AlternateContent xmlns:mc="http://schemas.openxmlformats.org/markup-compatibility/2006">
          <mc:Choice Requires="x14">
            <control shapeId="146533" r:id="rId104" name="Check Box 101">
              <controlPr defaultSize="0" autoFill="0" autoLine="0" autoPict="0">
                <anchor moveWithCells="1">
                  <from>
                    <xdr:col>10</xdr:col>
                    <xdr:colOff>190500</xdr:colOff>
                    <xdr:row>288</xdr:row>
                    <xdr:rowOff>0</xdr:rowOff>
                  </from>
                  <to>
                    <xdr:col>12</xdr:col>
                    <xdr:colOff>95250</xdr:colOff>
                    <xdr:row>289</xdr:row>
                    <xdr:rowOff>38100</xdr:rowOff>
                  </to>
                </anchor>
              </controlPr>
            </control>
          </mc:Choice>
        </mc:AlternateContent>
        <mc:AlternateContent xmlns:mc="http://schemas.openxmlformats.org/markup-compatibility/2006">
          <mc:Choice Requires="x14">
            <control shapeId="146534" r:id="rId105" name="Check Box 102">
              <controlPr defaultSize="0" autoFill="0" autoLine="0" autoPict="0">
                <anchor moveWithCells="1">
                  <from>
                    <xdr:col>10</xdr:col>
                    <xdr:colOff>190500</xdr:colOff>
                    <xdr:row>289</xdr:row>
                    <xdr:rowOff>0</xdr:rowOff>
                  </from>
                  <to>
                    <xdr:col>12</xdr:col>
                    <xdr:colOff>95250</xdr:colOff>
                    <xdr:row>290</xdr:row>
                    <xdr:rowOff>38100</xdr:rowOff>
                  </to>
                </anchor>
              </controlPr>
            </control>
          </mc:Choice>
        </mc:AlternateContent>
        <mc:AlternateContent xmlns:mc="http://schemas.openxmlformats.org/markup-compatibility/2006">
          <mc:Choice Requires="x14">
            <control shapeId="146535" r:id="rId106" name="Check Box 103">
              <controlPr defaultSize="0" autoFill="0" autoLine="0" autoPict="0">
                <anchor moveWithCells="1">
                  <from>
                    <xdr:col>10</xdr:col>
                    <xdr:colOff>190500</xdr:colOff>
                    <xdr:row>291</xdr:row>
                    <xdr:rowOff>0</xdr:rowOff>
                  </from>
                  <to>
                    <xdr:col>12</xdr:col>
                    <xdr:colOff>95250</xdr:colOff>
                    <xdr:row>292</xdr:row>
                    <xdr:rowOff>38100</xdr:rowOff>
                  </to>
                </anchor>
              </controlPr>
            </control>
          </mc:Choice>
        </mc:AlternateContent>
        <mc:AlternateContent xmlns:mc="http://schemas.openxmlformats.org/markup-compatibility/2006">
          <mc:Choice Requires="x14">
            <control shapeId="146536" r:id="rId107" name="Check Box 104">
              <controlPr defaultSize="0" autoFill="0" autoLine="0" autoPict="0">
                <anchor moveWithCells="1">
                  <from>
                    <xdr:col>10</xdr:col>
                    <xdr:colOff>190500</xdr:colOff>
                    <xdr:row>290</xdr:row>
                    <xdr:rowOff>0</xdr:rowOff>
                  </from>
                  <to>
                    <xdr:col>12</xdr:col>
                    <xdr:colOff>95250</xdr:colOff>
                    <xdr:row>291</xdr:row>
                    <xdr:rowOff>38100</xdr:rowOff>
                  </to>
                </anchor>
              </controlPr>
            </control>
          </mc:Choice>
        </mc:AlternateContent>
        <mc:AlternateContent xmlns:mc="http://schemas.openxmlformats.org/markup-compatibility/2006">
          <mc:Choice Requires="x14">
            <control shapeId="146537" r:id="rId108" name="Check Box 105">
              <controlPr defaultSize="0" autoFill="0" autoLine="0" autoPict="0">
                <anchor moveWithCells="1">
                  <from>
                    <xdr:col>37</xdr:col>
                    <xdr:colOff>190500</xdr:colOff>
                    <xdr:row>281</xdr:row>
                    <xdr:rowOff>0</xdr:rowOff>
                  </from>
                  <to>
                    <xdr:col>39</xdr:col>
                    <xdr:colOff>95250</xdr:colOff>
                    <xdr:row>282</xdr:row>
                    <xdr:rowOff>38100</xdr:rowOff>
                  </to>
                </anchor>
              </controlPr>
            </control>
          </mc:Choice>
        </mc:AlternateContent>
        <mc:AlternateContent xmlns:mc="http://schemas.openxmlformats.org/markup-compatibility/2006">
          <mc:Choice Requires="x14">
            <control shapeId="146538" r:id="rId109" name="Check Box 106">
              <controlPr defaultSize="0" autoFill="0" autoLine="0" autoPict="0">
                <anchor moveWithCells="1">
                  <from>
                    <xdr:col>10</xdr:col>
                    <xdr:colOff>190500</xdr:colOff>
                    <xdr:row>279</xdr:row>
                    <xdr:rowOff>0</xdr:rowOff>
                  </from>
                  <to>
                    <xdr:col>12</xdr:col>
                    <xdr:colOff>95250</xdr:colOff>
                    <xdr:row>280</xdr:row>
                    <xdr:rowOff>38100</xdr:rowOff>
                  </to>
                </anchor>
              </controlPr>
            </control>
          </mc:Choice>
        </mc:AlternateContent>
        <mc:AlternateContent xmlns:mc="http://schemas.openxmlformats.org/markup-compatibility/2006">
          <mc:Choice Requires="x14">
            <control shapeId="146539" r:id="rId110" name="Check Box 107">
              <controlPr defaultSize="0" autoFill="0" autoLine="0" autoPict="0">
                <anchor moveWithCells="1">
                  <from>
                    <xdr:col>10</xdr:col>
                    <xdr:colOff>190500</xdr:colOff>
                    <xdr:row>283</xdr:row>
                    <xdr:rowOff>0</xdr:rowOff>
                  </from>
                  <to>
                    <xdr:col>12</xdr:col>
                    <xdr:colOff>95250</xdr:colOff>
                    <xdr:row>284</xdr:row>
                    <xdr:rowOff>38100</xdr:rowOff>
                  </to>
                </anchor>
              </controlPr>
            </control>
          </mc:Choice>
        </mc:AlternateContent>
        <mc:AlternateContent xmlns:mc="http://schemas.openxmlformats.org/markup-compatibility/2006">
          <mc:Choice Requires="x14">
            <control shapeId="146540" r:id="rId111" name="Check Box 108">
              <controlPr defaultSize="0" autoFill="0" autoLine="0" autoPict="0">
                <anchor moveWithCells="1">
                  <from>
                    <xdr:col>32</xdr:col>
                    <xdr:colOff>190500</xdr:colOff>
                    <xdr:row>277</xdr:row>
                    <xdr:rowOff>161925</xdr:rowOff>
                  </from>
                  <to>
                    <xdr:col>34</xdr:col>
                    <xdr:colOff>95250</xdr:colOff>
                    <xdr:row>279</xdr:row>
                    <xdr:rowOff>28575</xdr:rowOff>
                  </to>
                </anchor>
              </controlPr>
            </control>
          </mc:Choice>
        </mc:AlternateContent>
        <mc:AlternateContent xmlns:mc="http://schemas.openxmlformats.org/markup-compatibility/2006">
          <mc:Choice Requires="x14">
            <control shapeId="146541" r:id="rId112" name="Check Box 109">
              <controlPr defaultSize="0" autoFill="0" autoLine="0" autoPict="0">
                <anchor moveWithCells="1">
                  <from>
                    <xdr:col>32</xdr:col>
                    <xdr:colOff>190500</xdr:colOff>
                    <xdr:row>36</xdr:row>
                    <xdr:rowOff>161925</xdr:rowOff>
                  </from>
                  <to>
                    <xdr:col>34</xdr:col>
                    <xdr:colOff>95250</xdr:colOff>
                    <xdr:row>38</xdr:row>
                    <xdr:rowOff>28575</xdr:rowOff>
                  </to>
                </anchor>
              </controlPr>
            </control>
          </mc:Choice>
        </mc:AlternateContent>
        <mc:AlternateContent xmlns:mc="http://schemas.openxmlformats.org/markup-compatibility/2006">
          <mc:Choice Requires="x14">
            <control shapeId="146542" r:id="rId113" name="Check Box 110">
              <controlPr defaultSize="0" autoFill="0" autoLine="0" autoPict="0">
                <anchor moveWithCells="1">
                  <from>
                    <xdr:col>10</xdr:col>
                    <xdr:colOff>190500</xdr:colOff>
                    <xdr:row>20</xdr:row>
                    <xdr:rowOff>180975</xdr:rowOff>
                  </from>
                  <to>
                    <xdr:col>12</xdr:col>
                    <xdr:colOff>95250</xdr:colOff>
                    <xdr:row>22</xdr:row>
                    <xdr:rowOff>28575</xdr:rowOff>
                  </to>
                </anchor>
              </controlPr>
            </control>
          </mc:Choice>
        </mc:AlternateContent>
        <mc:AlternateContent xmlns:mc="http://schemas.openxmlformats.org/markup-compatibility/2006">
          <mc:Choice Requires="x14">
            <control shapeId="146543" r:id="rId114" name="Check Box 111">
              <controlPr defaultSize="0" autoFill="0" autoLine="0" autoPict="0">
                <anchor moveWithCells="1">
                  <from>
                    <xdr:col>37</xdr:col>
                    <xdr:colOff>190500</xdr:colOff>
                    <xdr:row>71</xdr:row>
                    <xdr:rowOff>152400</xdr:rowOff>
                  </from>
                  <to>
                    <xdr:col>39</xdr:col>
                    <xdr:colOff>95250</xdr:colOff>
                    <xdr:row>73</xdr:row>
                    <xdr:rowOff>19050</xdr:rowOff>
                  </to>
                </anchor>
              </controlPr>
            </control>
          </mc:Choice>
        </mc:AlternateContent>
        <mc:AlternateContent xmlns:mc="http://schemas.openxmlformats.org/markup-compatibility/2006">
          <mc:Choice Requires="x14">
            <control shapeId="146544" r:id="rId115" name="Check Box 112">
              <controlPr defaultSize="0" autoFill="0" autoLine="0" autoPict="0">
                <anchor moveWithCells="1">
                  <from>
                    <xdr:col>32</xdr:col>
                    <xdr:colOff>190500</xdr:colOff>
                    <xdr:row>70</xdr:row>
                    <xdr:rowOff>152400</xdr:rowOff>
                  </from>
                  <to>
                    <xdr:col>34</xdr:col>
                    <xdr:colOff>95250</xdr:colOff>
                    <xdr:row>72</xdr:row>
                    <xdr:rowOff>19050</xdr:rowOff>
                  </to>
                </anchor>
              </controlPr>
            </control>
          </mc:Choice>
        </mc:AlternateContent>
        <mc:AlternateContent xmlns:mc="http://schemas.openxmlformats.org/markup-compatibility/2006">
          <mc:Choice Requires="x14">
            <control shapeId="146545" r:id="rId116" name="Check Box 113">
              <controlPr defaultSize="0" autoFill="0" autoLine="0" autoPict="0">
                <anchor moveWithCells="1">
                  <from>
                    <xdr:col>32</xdr:col>
                    <xdr:colOff>190500</xdr:colOff>
                    <xdr:row>71</xdr:row>
                    <xdr:rowOff>152400</xdr:rowOff>
                  </from>
                  <to>
                    <xdr:col>34</xdr:col>
                    <xdr:colOff>95250</xdr:colOff>
                    <xdr:row>73</xdr:row>
                    <xdr:rowOff>19050</xdr:rowOff>
                  </to>
                </anchor>
              </controlPr>
            </control>
          </mc:Choice>
        </mc:AlternateContent>
        <mc:AlternateContent xmlns:mc="http://schemas.openxmlformats.org/markup-compatibility/2006">
          <mc:Choice Requires="x14">
            <control shapeId="146546" r:id="rId117" name="Check Box 114">
              <controlPr defaultSize="0" autoFill="0" autoLine="0" autoPict="0">
                <anchor moveWithCells="1">
                  <from>
                    <xdr:col>10</xdr:col>
                    <xdr:colOff>190500</xdr:colOff>
                    <xdr:row>70</xdr:row>
                    <xdr:rowOff>152400</xdr:rowOff>
                  </from>
                  <to>
                    <xdr:col>12</xdr:col>
                    <xdr:colOff>95250</xdr:colOff>
                    <xdr:row>72</xdr:row>
                    <xdr:rowOff>19050</xdr:rowOff>
                  </to>
                </anchor>
              </controlPr>
            </control>
          </mc:Choice>
        </mc:AlternateContent>
        <mc:AlternateContent xmlns:mc="http://schemas.openxmlformats.org/markup-compatibility/2006">
          <mc:Choice Requires="x14">
            <control shapeId="146547" r:id="rId118" name="Check Box 115">
              <controlPr defaultSize="0" autoFill="0" autoLine="0" autoPict="0">
                <anchor moveWithCells="1">
                  <from>
                    <xdr:col>14</xdr:col>
                    <xdr:colOff>0</xdr:colOff>
                    <xdr:row>70</xdr:row>
                    <xdr:rowOff>152400</xdr:rowOff>
                  </from>
                  <to>
                    <xdr:col>15</xdr:col>
                    <xdr:colOff>104775</xdr:colOff>
                    <xdr:row>72</xdr:row>
                    <xdr:rowOff>19050</xdr:rowOff>
                  </to>
                </anchor>
              </controlPr>
            </control>
          </mc:Choice>
        </mc:AlternateContent>
        <mc:AlternateContent xmlns:mc="http://schemas.openxmlformats.org/markup-compatibility/2006">
          <mc:Choice Requires="x14">
            <control shapeId="146548" r:id="rId119" name="Check Box 116">
              <controlPr defaultSize="0" autoFill="0" autoLine="0" autoPict="0">
                <anchor moveWithCells="1">
                  <from>
                    <xdr:col>10</xdr:col>
                    <xdr:colOff>190500</xdr:colOff>
                    <xdr:row>71</xdr:row>
                    <xdr:rowOff>152400</xdr:rowOff>
                  </from>
                  <to>
                    <xdr:col>12</xdr:col>
                    <xdr:colOff>95250</xdr:colOff>
                    <xdr:row>73</xdr:row>
                    <xdr:rowOff>19050</xdr:rowOff>
                  </to>
                </anchor>
              </controlPr>
            </control>
          </mc:Choice>
        </mc:AlternateContent>
        <mc:AlternateContent xmlns:mc="http://schemas.openxmlformats.org/markup-compatibility/2006">
          <mc:Choice Requires="x14">
            <control shapeId="146549" r:id="rId120" name="Check Box 117">
              <controlPr defaultSize="0" autoFill="0" autoLine="0" autoPict="0">
                <anchor moveWithCells="1">
                  <from>
                    <xdr:col>17</xdr:col>
                    <xdr:colOff>190500</xdr:colOff>
                    <xdr:row>71</xdr:row>
                    <xdr:rowOff>152400</xdr:rowOff>
                  </from>
                  <to>
                    <xdr:col>19</xdr:col>
                    <xdr:colOff>95250</xdr:colOff>
                    <xdr:row>73</xdr:row>
                    <xdr:rowOff>19050</xdr:rowOff>
                  </to>
                </anchor>
              </controlPr>
            </control>
          </mc:Choice>
        </mc:AlternateContent>
        <mc:AlternateContent xmlns:mc="http://schemas.openxmlformats.org/markup-compatibility/2006">
          <mc:Choice Requires="x14">
            <control shapeId="146550" r:id="rId121" name="Check Box 118">
              <controlPr defaultSize="0" autoFill="0" autoLine="0" autoPict="0">
                <anchor moveWithCells="1">
                  <from>
                    <xdr:col>10</xdr:col>
                    <xdr:colOff>190500</xdr:colOff>
                    <xdr:row>72</xdr:row>
                    <xdr:rowOff>152400</xdr:rowOff>
                  </from>
                  <to>
                    <xdr:col>12</xdr:col>
                    <xdr:colOff>95250</xdr:colOff>
                    <xdr:row>74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DB</vt:lpstr>
      <vt:lpstr>注意事項等</vt:lpstr>
      <vt:lpstr>６面 (店舗等併用住宅の住戸部分)</vt:lpstr>
      <vt:lpstr>5面 (共同住宅等・複合建築物の住戸) </vt:lpstr>
      <vt:lpstr>6面 (共同住宅等の住棟用) </vt:lpstr>
      <vt:lpstr>7面 (非住宅用)</vt:lpstr>
      <vt:lpstr>8面 (複合建築物全体) </vt:lpstr>
      <vt:lpstr>外皮・設備仕様表（任意）</vt:lpstr>
      <vt:lpstr>設内3（非住宅用）</vt:lpstr>
      <vt:lpstr>設内4（共用部分用）</vt:lpstr>
      <vt:lpstr>設内5（住棟全体）</vt:lpstr>
      <vt:lpstr>【戸建】ZEH計算シートVer.3.8.0</vt:lpstr>
      <vt:lpstr>更新履歴</vt:lpstr>
      <vt:lpstr>MAST</vt:lpstr>
      <vt:lpstr>【戸建】ZEH計算シートVer.3.8.0!Print_Area</vt:lpstr>
      <vt:lpstr>'5面 (共同住宅等・複合建築物の住戸) '!Print_Area</vt:lpstr>
      <vt:lpstr>'6面 (共同住宅等の住棟用) '!Print_Area</vt:lpstr>
      <vt:lpstr>'６面 (店舗等併用住宅の住戸部分)'!Print_Area</vt:lpstr>
      <vt:lpstr>'7面 (非住宅用)'!Print_Area</vt:lpstr>
      <vt:lpstr>'8面 (複合建築物全体) '!Print_Area</vt:lpstr>
      <vt:lpstr>'外皮・設備仕様表（任意）'!Print_Area</vt:lpstr>
      <vt:lpstr>'設内3（非住宅用）'!Print_Area</vt:lpstr>
      <vt:lpstr>'設内5（住棟全体）'!Print_Area</vt:lpstr>
      <vt:lpstr>注意事項等!Print_Area</vt:lpstr>
      <vt:lpstr>【戸建】ZEH計算シートVer.3.8.0!可否</vt:lpstr>
      <vt:lpstr>外皮基準</vt:lpstr>
      <vt:lpstr>外皮基準2</vt:lpstr>
      <vt:lpstr>水準</vt:lpstr>
      <vt:lpstr>水準L</vt:lpstr>
      <vt:lpstr>地域区分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masuzaki</dc:creator>
  <cp:lastModifiedBy>水上 洋子</cp:lastModifiedBy>
  <cp:lastPrinted>2025-07-09T23:22:25Z</cp:lastPrinted>
  <dcterms:created xsi:type="dcterms:W3CDTF">2009-02-10T08:17:23Z</dcterms:created>
  <dcterms:modified xsi:type="dcterms:W3CDTF">2025-07-09T23:53:51Z</dcterms:modified>
</cp:coreProperties>
</file>